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etbook\Documents\TR ENGENHARIA - PROJETOS\Prefitura de Porto Alegre - Ed Montaury\3 Leva\ORC\"/>
    </mc:Choice>
  </mc:AlternateContent>
  <xr:revisionPtr revIDLastSave="0" documentId="13_ncr:1_{D2EF013F-4C8B-444C-A7DF-D0CED4547406}" xr6:coauthVersionLast="47" xr6:coauthVersionMax="47" xr10:uidLastSave="{00000000-0000-0000-0000-000000000000}"/>
  <bookViews>
    <workbookView xWindow="-120" yWindow="-120" windowWidth="20730" windowHeight="11160" xr2:uid="{4DA304FE-6743-4FC3-904C-3B4836EB5393}"/>
  </bookViews>
  <sheets>
    <sheet name="Planilha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0" i="1" l="1"/>
  <c r="I10" i="1"/>
  <c r="F9" i="1"/>
  <c r="E8" i="1"/>
  <c r="J8" i="1" s="1"/>
  <c r="T7" i="1"/>
  <c r="E7" i="1"/>
  <c r="I7" i="1" s="1"/>
  <c r="D11" i="1"/>
  <c r="E6" i="1"/>
  <c r="H6" i="1" s="1"/>
  <c r="E5" i="1"/>
  <c r="J5" i="1" s="1"/>
  <c r="E9" i="1"/>
  <c r="G9" i="1" s="1"/>
  <c r="E10" i="1"/>
  <c r="L10" i="1" s="1"/>
  <c r="O6" i="1" l="1"/>
  <c r="K6" i="1"/>
  <c r="P7" i="1"/>
  <c r="M9" i="1"/>
  <c r="V10" i="1"/>
  <c r="N10" i="1"/>
  <c r="W6" i="1"/>
  <c r="G6" i="1"/>
  <c r="L7" i="1"/>
  <c r="J9" i="1"/>
  <c r="S10" i="1"/>
  <c r="K10" i="1"/>
  <c r="S6" i="1"/>
  <c r="I9" i="1"/>
  <c r="R10" i="1"/>
  <c r="J10" i="1"/>
  <c r="U5" i="1"/>
  <c r="M5" i="1"/>
  <c r="U8" i="1"/>
  <c r="T5" i="1"/>
  <c r="L5" i="1"/>
  <c r="R6" i="1"/>
  <c r="O7" i="1"/>
  <c r="K7" i="1"/>
  <c r="T8" i="1"/>
  <c r="L8" i="1"/>
  <c r="W5" i="1"/>
  <c r="S5" i="1"/>
  <c r="O5" i="1"/>
  <c r="K5" i="1"/>
  <c r="G5" i="1"/>
  <c r="U6" i="1"/>
  <c r="Q6" i="1"/>
  <c r="M6" i="1"/>
  <c r="I6" i="1"/>
  <c r="H7" i="1"/>
  <c r="R7" i="1"/>
  <c r="N7" i="1"/>
  <c r="J7" i="1"/>
  <c r="W8" i="1"/>
  <c r="S8" i="1"/>
  <c r="O8" i="1"/>
  <c r="K8" i="1"/>
  <c r="L9" i="1"/>
  <c r="H9" i="1"/>
  <c r="U10" i="1"/>
  <c r="Q10" i="1"/>
  <c r="M10" i="1"/>
  <c r="Q5" i="1"/>
  <c r="I5" i="1"/>
  <c r="Q8" i="1"/>
  <c r="M8" i="1"/>
  <c r="F5" i="1"/>
  <c r="P5" i="1"/>
  <c r="H5" i="1"/>
  <c r="V6" i="1"/>
  <c r="N6" i="1"/>
  <c r="J6" i="1"/>
  <c r="S7" i="1"/>
  <c r="I8" i="1"/>
  <c r="P8" i="1"/>
  <c r="V5" i="1"/>
  <c r="R5" i="1"/>
  <c r="N5" i="1"/>
  <c r="F6" i="1"/>
  <c r="T6" i="1"/>
  <c r="P6" i="1"/>
  <c r="L6" i="1"/>
  <c r="U7" i="1"/>
  <c r="Q7" i="1"/>
  <c r="M7" i="1"/>
  <c r="V8" i="1"/>
  <c r="R8" i="1"/>
  <c r="N8" i="1"/>
  <c r="K9" i="1"/>
  <c r="T10" i="1"/>
  <c r="P10" i="1"/>
  <c r="E4" i="1"/>
  <c r="E11" i="1" l="1"/>
  <c r="H4" i="1"/>
  <c r="H11" i="1" s="1"/>
  <c r="L4" i="1"/>
  <c r="L11" i="1" s="1"/>
  <c r="P4" i="1"/>
  <c r="P11" i="1" s="1"/>
  <c r="T4" i="1"/>
  <c r="T11" i="1" s="1"/>
  <c r="F4" i="1"/>
  <c r="F11" i="1" s="1"/>
  <c r="R4" i="1"/>
  <c r="R11" i="1" s="1"/>
  <c r="G4" i="1"/>
  <c r="G11" i="1" s="1"/>
  <c r="O4" i="1"/>
  <c r="O11" i="1" s="1"/>
  <c r="W4" i="1"/>
  <c r="W11" i="1" s="1"/>
  <c r="I4" i="1"/>
  <c r="I11" i="1" s="1"/>
  <c r="M4" i="1"/>
  <c r="M11" i="1" s="1"/>
  <c r="Q4" i="1"/>
  <c r="Q11" i="1" s="1"/>
  <c r="U4" i="1"/>
  <c r="U11" i="1" s="1"/>
  <c r="J4" i="1"/>
  <c r="J11" i="1" s="1"/>
  <c r="N4" i="1"/>
  <c r="N11" i="1" s="1"/>
  <c r="V4" i="1"/>
  <c r="V11" i="1" s="1"/>
  <c r="K4" i="1"/>
  <c r="K11" i="1" s="1"/>
  <c r="S4" i="1"/>
  <c r="S11" i="1" s="1"/>
  <c r="W13" i="1"/>
</calcChain>
</file>

<file path=xl/sharedStrings.xml><?xml version="1.0" encoding="utf-8"?>
<sst xmlns="http://schemas.openxmlformats.org/spreadsheetml/2006/main" count="12" uniqueCount="12">
  <si>
    <t>ENGENHEIRO CIVIL PLENO COM ENCARGOS COMPLEMENTARES</t>
  </si>
  <si>
    <t>ENCARREGADO GERAL DE OBRAS COM ENCARGOS COMPLEMENTARES</t>
  </si>
  <si>
    <t>TÉCNICO EM SEGURANÇA DO TRABALHO COM ENCARGOS COMPLEMENTARES</t>
  </si>
  <si>
    <t>ENGENHEIRO ELETRICISTA COM ENCARGOS COMPLEMENTARES</t>
  </si>
  <si>
    <t>ARQUITETO DE OBRA PLENO COM ENCARGOS COMPLEMENTARES</t>
  </si>
  <si>
    <t>OPERADOR DE ELEVADOR CRAMALHEIRA</t>
  </si>
  <si>
    <t>ENGENHEIRO MECANICO COM ENCARGOS COMPLEMANTARES</t>
  </si>
  <si>
    <t>MES</t>
  </si>
  <si>
    <t>TOTAL</t>
  </si>
  <si>
    <t>%</t>
  </si>
  <si>
    <t>ITEM - ADM LOCAL</t>
  </si>
  <si>
    <t>TOTAL C/ BDI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</si>
</sst>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2" xfId="0" applyBorder="1"/>
    <xf numFmtId="0" fontId="2" fillId="0" borderId="2" xfId="0" applyFont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0" fillId="0" borderId="4" xfId="0" applyBorder="1"/>
    <xf numFmtId="0" fontId="0" fillId="0" borderId="1" xfId="0" applyBorder="1"/>
    <xf numFmtId="0" fontId="0" fillId="0" borderId="5" xfId="0" applyBorder="1"/>
    <xf numFmtId="43" fontId="2" fillId="0" borderId="2" xfId="1" applyFont="1" applyBorder="1" applyAlignment="1">
      <alignment horizontal="center" vertical="center"/>
    </xf>
    <xf numFmtId="43" fontId="0" fillId="2" borderId="3" xfId="0" applyNumberFormat="1" applyFill="1" applyBorder="1"/>
    <xf numFmtId="43" fontId="0" fillId="2" borderId="4" xfId="0" applyNumberFormat="1" applyFill="1" applyBorder="1"/>
    <xf numFmtId="43" fontId="2" fillId="0" borderId="3" xfId="1" applyFont="1" applyBorder="1" applyAlignment="1">
      <alignment horizontal="center" vertical="center"/>
    </xf>
    <xf numFmtId="43" fontId="0" fillId="2" borderId="6" xfId="0" applyNumberFormat="1" applyFill="1" applyBorder="1"/>
    <xf numFmtId="0" fontId="2" fillId="0" borderId="8" xfId="0" applyFont="1" applyBorder="1"/>
    <xf numFmtId="10" fontId="2" fillId="0" borderId="3" xfId="2" applyNumberFormat="1" applyFont="1" applyBorder="1"/>
    <xf numFmtId="43" fontId="2" fillId="0" borderId="2" xfId="0" applyNumberFormat="1" applyFont="1" applyBorder="1"/>
    <xf numFmtId="0" fontId="3" fillId="3" borderId="2" xfId="0" applyFont="1" applyFill="1" applyBorder="1" applyAlignment="1">
      <alignment horizontal="center"/>
    </xf>
    <xf numFmtId="0" fontId="0" fillId="4" borderId="9" xfId="0" applyFill="1" applyBorder="1"/>
    <xf numFmtId="0" fontId="2" fillId="4" borderId="9" xfId="0" applyFont="1" applyFill="1" applyBorder="1"/>
    <xf numFmtId="43" fontId="0" fillId="4" borderId="9" xfId="1" applyFont="1" applyFill="1" applyBorder="1"/>
    <xf numFmtId="0" fontId="2" fillId="0" borderId="0" xfId="0" applyFont="1" applyAlignment="1">
      <alignment horizontal="center" vertical="center"/>
    </xf>
    <xf numFmtId="43" fontId="2" fillId="0" borderId="0" xfId="0" applyNumberFormat="1" applyFont="1"/>
    <xf numFmtId="10" fontId="2" fillId="0" borderId="0" xfId="2" applyNumberFormat="1" applyFont="1" applyBorder="1"/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0EA9F3-AC35-44EB-BE7F-C52DEA3FD690}">
  <sheetPr>
    <pageSetUpPr fitToPage="1"/>
  </sheetPr>
  <dimension ref="B3:W13"/>
  <sheetViews>
    <sheetView tabSelected="1" topLeftCell="E1" zoomScale="85" zoomScaleNormal="85" workbookViewId="0">
      <selection activeCell="P13" sqref="P13"/>
    </sheetView>
  </sheetViews>
  <sheetFormatPr defaultRowHeight="15" x14ac:dyDescent="0.25"/>
  <cols>
    <col min="1" max="1" width="4.85546875" customWidth="1"/>
    <col min="2" max="2" width="70.28515625" bestFit="1" customWidth="1"/>
    <col min="4" max="4" width="12.42578125" bestFit="1" customWidth="1"/>
    <col min="5" max="5" width="13.85546875" customWidth="1"/>
    <col min="6" max="22" width="11.140625" bestFit="1" customWidth="1"/>
    <col min="23" max="23" width="13.42578125" bestFit="1" customWidth="1"/>
  </cols>
  <sheetData>
    <row r="3" spans="2:23" ht="21" x14ac:dyDescent="0.35">
      <c r="B3" s="16" t="s">
        <v>10</v>
      </c>
      <c r="C3" s="2" t="s">
        <v>7</v>
      </c>
      <c r="D3" s="2" t="s">
        <v>8</v>
      </c>
      <c r="E3" s="2" t="s">
        <v>11</v>
      </c>
      <c r="F3" s="13">
        <v>1</v>
      </c>
      <c r="G3" s="13">
        <v>2</v>
      </c>
      <c r="H3" s="13">
        <v>3</v>
      </c>
      <c r="I3" s="13">
        <v>4</v>
      </c>
      <c r="J3" s="13">
        <v>5</v>
      </c>
      <c r="K3" s="13">
        <v>6</v>
      </c>
      <c r="L3" s="13">
        <v>7</v>
      </c>
      <c r="M3" s="13">
        <v>8</v>
      </c>
      <c r="N3" s="13">
        <v>9</v>
      </c>
      <c r="O3" s="13">
        <v>10</v>
      </c>
      <c r="P3" s="13">
        <v>11</v>
      </c>
      <c r="Q3" s="13">
        <v>12</v>
      </c>
      <c r="R3" s="13">
        <v>13</v>
      </c>
      <c r="S3" s="13">
        <v>14</v>
      </c>
      <c r="T3" s="13">
        <v>15</v>
      </c>
      <c r="U3" s="13">
        <v>16</v>
      </c>
      <c r="V3" s="13">
        <v>17</v>
      </c>
      <c r="W3" s="13">
        <v>18</v>
      </c>
    </row>
    <row r="4" spans="2:23" x14ac:dyDescent="0.25">
      <c r="B4" s="1" t="s">
        <v>0</v>
      </c>
      <c r="C4" s="1">
        <v>18</v>
      </c>
      <c r="D4" s="11">
        <v>101148.48</v>
      </c>
      <c r="E4" s="11">
        <f>D4+D4*0.2267</f>
        <v>124078.84041599999</v>
      </c>
      <c r="F4" s="9">
        <f>$E$4/$C$4</f>
        <v>6893.2689119999995</v>
      </c>
      <c r="G4" s="9">
        <f t="shared" ref="G4:W4" si="0">$E$4/$C$4</f>
        <v>6893.2689119999995</v>
      </c>
      <c r="H4" s="9">
        <f t="shared" si="0"/>
        <v>6893.2689119999995</v>
      </c>
      <c r="I4" s="9">
        <f t="shared" si="0"/>
        <v>6893.2689119999995</v>
      </c>
      <c r="J4" s="9">
        <f t="shared" si="0"/>
        <v>6893.2689119999995</v>
      </c>
      <c r="K4" s="9">
        <f t="shared" si="0"/>
        <v>6893.2689119999995</v>
      </c>
      <c r="L4" s="9">
        <f t="shared" si="0"/>
        <v>6893.2689119999995</v>
      </c>
      <c r="M4" s="9">
        <f t="shared" si="0"/>
        <v>6893.2689119999995</v>
      </c>
      <c r="N4" s="9">
        <f t="shared" si="0"/>
        <v>6893.2689119999995</v>
      </c>
      <c r="O4" s="9">
        <f t="shared" si="0"/>
        <v>6893.2689119999995</v>
      </c>
      <c r="P4" s="9">
        <f t="shared" si="0"/>
        <v>6893.2689119999995</v>
      </c>
      <c r="Q4" s="9">
        <f t="shared" si="0"/>
        <v>6893.2689119999995</v>
      </c>
      <c r="R4" s="9">
        <f t="shared" si="0"/>
        <v>6893.2689119999995</v>
      </c>
      <c r="S4" s="9">
        <f t="shared" si="0"/>
        <v>6893.2689119999995</v>
      </c>
      <c r="T4" s="9">
        <f t="shared" si="0"/>
        <v>6893.2689119999995</v>
      </c>
      <c r="U4" s="9">
        <f t="shared" si="0"/>
        <v>6893.2689119999995</v>
      </c>
      <c r="V4" s="9">
        <f t="shared" si="0"/>
        <v>6893.2689119999995</v>
      </c>
      <c r="W4" s="9">
        <f t="shared" si="0"/>
        <v>6893.2689119999995</v>
      </c>
    </row>
    <row r="5" spans="2:23" x14ac:dyDescent="0.25">
      <c r="B5" s="1" t="s">
        <v>1</v>
      </c>
      <c r="C5" s="1">
        <v>18</v>
      </c>
      <c r="D5" s="11">
        <v>175569.12</v>
      </c>
      <c r="E5" s="11">
        <f t="shared" ref="E5:E10" si="1">D5+D5*0.2267</f>
        <v>215370.63950399999</v>
      </c>
      <c r="F5" s="10">
        <f>$E$5/$C$5</f>
        <v>11965.035528</v>
      </c>
      <c r="G5" s="10">
        <f t="shared" ref="G5:W5" si="2">$E$5/$C$5</f>
        <v>11965.035528</v>
      </c>
      <c r="H5" s="10">
        <f t="shared" si="2"/>
        <v>11965.035528</v>
      </c>
      <c r="I5" s="10">
        <f t="shared" si="2"/>
        <v>11965.035528</v>
      </c>
      <c r="J5" s="10">
        <f t="shared" si="2"/>
        <v>11965.035528</v>
      </c>
      <c r="K5" s="10">
        <f t="shared" si="2"/>
        <v>11965.035528</v>
      </c>
      <c r="L5" s="10">
        <f t="shared" si="2"/>
        <v>11965.035528</v>
      </c>
      <c r="M5" s="10">
        <f t="shared" si="2"/>
        <v>11965.035528</v>
      </c>
      <c r="N5" s="10">
        <f t="shared" si="2"/>
        <v>11965.035528</v>
      </c>
      <c r="O5" s="10">
        <f t="shared" si="2"/>
        <v>11965.035528</v>
      </c>
      <c r="P5" s="10">
        <f t="shared" si="2"/>
        <v>11965.035528</v>
      </c>
      <c r="Q5" s="10">
        <f t="shared" si="2"/>
        <v>11965.035528</v>
      </c>
      <c r="R5" s="10">
        <f t="shared" si="2"/>
        <v>11965.035528</v>
      </c>
      <c r="S5" s="10">
        <f t="shared" si="2"/>
        <v>11965.035528</v>
      </c>
      <c r="T5" s="10">
        <f t="shared" si="2"/>
        <v>11965.035528</v>
      </c>
      <c r="U5" s="10">
        <f t="shared" si="2"/>
        <v>11965.035528</v>
      </c>
      <c r="V5" s="10">
        <f t="shared" si="2"/>
        <v>11965.035528</v>
      </c>
      <c r="W5" s="10">
        <f t="shared" si="2"/>
        <v>11965.035528</v>
      </c>
    </row>
    <row r="6" spans="2:23" x14ac:dyDescent="0.25">
      <c r="B6" s="1" t="s">
        <v>2</v>
      </c>
      <c r="C6" s="1">
        <v>18</v>
      </c>
      <c r="D6" s="11">
        <v>122345.28</v>
      </c>
      <c r="E6" s="11">
        <f t="shared" si="1"/>
        <v>150080.95497600001</v>
      </c>
      <c r="F6" s="10">
        <f>$E$6/$C$6</f>
        <v>8337.8308319999996</v>
      </c>
      <c r="G6" s="10">
        <f t="shared" ref="G6:W6" si="3">$E$6/$C$6</f>
        <v>8337.8308319999996</v>
      </c>
      <c r="H6" s="10">
        <f t="shared" si="3"/>
        <v>8337.8308319999996</v>
      </c>
      <c r="I6" s="10">
        <f t="shared" si="3"/>
        <v>8337.8308319999996</v>
      </c>
      <c r="J6" s="10">
        <f t="shared" si="3"/>
        <v>8337.8308319999996</v>
      </c>
      <c r="K6" s="10">
        <f t="shared" si="3"/>
        <v>8337.8308319999996</v>
      </c>
      <c r="L6" s="10">
        <f t="shared" si="3"/>
        <v>8337.8308319999996</v>
      </c>
      <c r="M6" s="10">
        <f t="shared" si="3"/>
        <v>8337.8308319999996</v>
      </c>
      <c r="N6" s="10">
        <f t="shared" si="3"/>
        <v>8337.8308319999996</v>
      </c>
      <c r="O6" s="10">
        <f t="shared" si="3"/>
        <v>8337.8308319999996</v>
      </c>
      <c r="P6" s="10">
        <f t="shared" si="3"/>
        <v>8337.8308319999996</v>
      </c>
      <c r="Q6" s="10">
        <f t="shared" si="3"/>
        <v>8337.8308319999996</v>
      </c>
      <c r="R6" s="10">
        <f t="shared" si="3"/>
        <v>8337.8308319999996</v>
      </c>
      <c r="S6" s="10">
        <f t="shared" si="3"/>
        <v>8337.8308319999996</v>
      </c>
      <c r="T6" s="10">
        <f t="shared" si="3"/>
        <v>8337.8308319999996</v>
      </c>
      <c r="U6" s="10">
        <f t="shared" si="3"/>
        <v>8337.8308319999996</v>
      </c>
      <c r="V6" s="10">
        <f t="shared" si="3"/>
        <v>8337.8308319999996</v>
      </c>
      <c r="W6" s="10">
        <f t="shared" si="3"/>
        <v>8337.8308319999996</v>
      </c>
    </row>
    <row r="7" spans="2:23" x14ac:dyDescent="0.25">
      <c r="B7" s="1" t="s">
        <v>3</v>
      </c>
      <c r="C7" s="1">
        <v>14</v>
      </c>
      <c r="D7" s="8">
        <v>33549.18</v>
      </c>
      <c r="E7" s="11">
        <f>D7+D7*0.2267</f>
        <v>41154.779106000002</v>
      </c>
      <c r="F7" s="3"/>
      <c r="H7" s="10">
        <f>$E$7/$C$7</f>
        <v>2939.6270790000003</v>
      </c>
      <c r="I7" s="10">
        <f t="shared" ref="I7:U7" si="4">$E$7/$C$7</f>
        <v>2939.6270790000003</v>
      </c>
      <c r="J7" s="10">
        <f t="shared" si="4"/>
        <v>2939.6270790000003</v>
      </c>
      <c r="K7" s="10">
        <f t="shared" si="4"/>
        <v>2939.6270790000003</v>
      </c>
      <c r="L7" s="10">
        <f t="shared" si="4"/>
        <v>2939.6270790000003</v>
      </c>
      <c r="M7" s="10">
        <f t="shared" si="4"/>
        <v>2939.6270790000003</v>
      </c>
      <c r="N7" s="10">
        <f t="shared" si="4"/>
        <v>2939.6270790000003</v>
      </c>
      <c r="O7" s="10">
        <f t="shared" si="4"/>
        <v>2939.6270790000003</v>
      </c>
      <c r="P7" s="10">
        <f t="shared" si="4"/>
        <v>2939.6270790000003</v>
      </c>
      <c r="Q7" s="10">
        <f t="shared" si="4"/>
        <v>2939.6270790000003</v>
      </c>
      <c r="R7" s="10">
        <f t="shared" si="4"/>
        <v>2939.6270790000003</v>
      </c>
      <c r="S7" s="10">
        <f t="shared" si="4"/>
        <v>2939.6270790000003</v>
      </c>
      <c r="T7" s="10">
        <f t="shared" si="4"/>
        <v>2939.6270790000003</v>
      </c>
      <c r="U7" s="10">
        <f t="shared" si="4"/>
        <v>2939.6270790000003</v>
      </c>
      <c r="W7" s="4"/>
    </row>
    <row r="8" spans="2:23" x14ac:dyDescent="0.25">
      <c r="B8" s="1" t="s">
        <v>4</v>
      </c>
      <c r="C8" s="1">
        <v>15</v>
      </c>
      <c r="D8" s="8">
        <v>38602.050000000003</v>
      </c>
      <c r="E8" s="11">
        <f>D8+D8*0.2267</f>
        <v>47353.134735</v>
      </c>
      <c r="F8" s="3"/>
      <c r="I8" s="12">
        <f>$E$8/$C$8</f>
        <v>3156.8756490000001</v>
      </c>
      <c r="J8" s="12">
        <f t="shared" ref="J8:W8" si="5">$E$8/$C$8</f>
        <v>3156.8756490000001</v>
      </c>
      <c r="K8" s="12">
        <f t="shared" si="5"/>
        <v>3156.8756490000001</v>
      </c>
      <c r="L8" s="12">
        <f t="shared" si="5"/>
        <v>3156.8756490000001</v>
      </c>
      <c r="M8" s="12">
        <f t="shared" si="5"/>
        <v>3156.8756490000001</v>
      </c>
      <c r="N8" s="12">
        <f t="shared" si="5"/>
        <v>3156.8756490000001</v>
      </c>
      <c r="O8" s="12">
        <f t="shared" si="5"/>
        <v>3156.8756490000001</v>
      </c>
      <c r="P8" s="12">
        <f t="shared" si="5"/>
        <v>3156.8756490000001</v>
      </c>
      <c r="Q8" s="12">
        <f t="shared" si="5"/>
        <v>3156.8756490000001</v>
      </c>
      <c r="R8" s="12">
        <f t="shared" si="5"/>
        <v>3156.8756490000001</v>
      </c>
      <c r="S8" s="12">
        <f t="shared" si="5"/>
        <v>3156.8756490000001</v>
      </c>
      <c r="T8" s="12">
        <f t="shared" si="5"/>
        <v>3156.8756490000001</v>
      </c>
      <c r="U8" s="12">
        <f t="shared" si="5"/>
        <v>3156.8756490000001</v>
      </c>
      <c r="V8" s="12">
        <f t="shared" si="5"/>
        <v>3156.8756490000001</v>
      </c>
      <c r="W8" s="12">
        <f t="shared" si="5"/>
        <v>3156.8756490000001</v>
      </c>
    </row>
    <row r="9" spans="2:23" x14ac:dyDescent="0.25">
      <c r="B9" s="1" t="s">
        <v>5</v>
      </c>
      <c r="C9" s="1">
        <v>8</v>
      </c>
      <c r="D9" s="11">
        <v>22727.68</v>
      </c>
      <c r="E9" s="11">
        <f t="shared" si="1"/>
        <v>27880.045056000003</v>
      </c>
      <c r="F9" s="9">
        <f>$E$9/$C$9</f>
        <v>3485.0056320000003</v>
      </c>
      <c r="G9" s="9">
        <f t="shared" ref="G9:M9" si="6">$E$9/$C$9</f>
        <v>3485.0056320000003</v>
      </c>
      <c r="H9" s="9">
        <f t="shared" si="6"/>
        <v>3485.0056320000003</v>
      </c>
      <c r="I9" s="9">
        <f t="shared" si="6"/>
        <v>3485.0056320000003</v>
      </c>
      <c r="J9" s="9">
        <f t="shared" si="6"/>
        <v>3485.0056320000003</v>
      </c>
      <c r="K9" s="9">
        <f t="shared" si="6"/>
        <v>3485.0056320000003</v>
      </c>
      <c r="L9" s="9">
        <f t="shared" si="6"/>
        <v>3485.0056320000003</v>
      </c>
      <c r="M9" s="9">
        <f t="shared" si="6"/>
        <v>3485.0056320000003</v>
      </c>
      <c r="W9" s="4"/>
    </row>
    <row r="10" spans="2:23" x14ac:dyDescent="0.25">
      <c r="B10" s="1" t="s">
        <v>6</v>
      </c>
      <c r="C10" s="1">
        <v>14</v>
      </c>
      <c r="D10" s="8">
        <v>39335.519999999997</v>
      </c>
      <c r="E10" s="11">
        <f t="shared" si="1"/>
        <v>48252.882383999997</v>
      </c>
      <c r="F10" s="5"/>
      <c r="G10" s="6"/>
      <c r="H10" s="6"/>
      <c r="I10" s="10">
        <f>$E$10/$C$10</f>
        <v>3446.6344559999998</v>
      </c>
      <c r="J10" s="10">
        <f t="shared" ref="J10:V10" si="7">$E$10/$C$10</f>
        <v>3446.6344559999998</v>
      </c>
      <c r="K10" s="10">
        <f t="shared" si="7"/>
        <v>3446.6344559999998</v>
      </c>
      <c r="L10" s="10">
        <f t="shared" si="7"/>
        <v>3446.6344559999998</v>
      </c>
      <c r="M10" s="10">
        <f t="shared" si="7"/>
        <v>3446.6344559999998</v>
      </c>
      <c r="N10" s="10">
        <f t="shared" si="7"/>
        <v>3446.6344559999998</v>
      </c>
      <c r="O10" s="10">
        <f t="shared" si="7"/>
        <v>3446.6344559999998</v>
      </c>
      <c r="P10" s="10">
        <f t="shared" si="7"/>
        <v>3446.6344559999998</v>
      </c>
      <c r="Q10" s="10">
        <f t="shared" si="7"/>
        <v>3446.6344559999998</v>
      </c>
      <c r="R10" s="10">
        <f t="shared" si="7"/>
        <v>3446.6344559999998</v>
      </c>
      <c r="S10" s="10">
        <f t="shared" si="7"/>
        <v>3446.6344559999998</v>
      </c>
      <c r="T10" s="10">
        <f t="shared" si="7"/>
        <v>3446.6344559999998</v>
      </c>
      <c r="U10" s="10">
        <f t="shared" si="7"/>
        <v>3446.6344559999998</v>
      </c>
      <c r="V10" s="10">
        <f t="shared" si="7"/>
        <v>3446.6344559999998</v>
      </c>
      <c r="W10" s="7"/>
    </row>
    <row r="11" spans="2:23" x14ac:dyDescent="0.25">
      <c r="C11" s="2" t="s">
        <v>9</v>
      </c>
      <c r="D11" s="15">
        <f>SUM(D4:D10)</f>
        <v>533277.30999999994</v>
      </c>
      <c r="E11" s="15">
        <f>SUM(E4:E10)</f>
        <v>654171.27617699991</v>
      </c>
      <c r="F11" s="14">
        <f>(SUM(F4:F10)/$E$11)</f>
        <v>4.6900776633455495E-2</v>
      </c>
      <c r="G11" s="14">
        <f t="shared" ref="G11:W11" si="8">(SUM(G4:G10)/$E$11)</f>
        <v>4.6900776633455495E-2</v>
      </c>
      <c r="H11" s="14">
        <f t="shared" si="8"/>
        <v>5.1394442414960433E-2</v>
      </c>
      <c r="I11" s="14">
        <f t="shared" si="8"/>
        <v>6.1488909025587464E-2</v>
      </c>
      <c r="J11" s="14">
        <f t="shared" si="8"/>
        <v>6.1488909025587464E-2</v>
      </c>
      <c r="K11" s="14">
        <f t="shared" si="8"/>
        <v>6.1488909025587464E-2</v>
      </c>
      <c r="L11" s="14">
        <f t="shared" si="8"/>
        <v>6.1488909025587464E-2</v>
      </c>
      <c r="M11" s="14">
        <f t="shared" si="8"/>
        <v>6.1488909025587464E-2</v>
      </c>
      <c r="N11" s="14">
        <f t="shared" si="8"/>
        <v>5.6161549419756866E-2</v>
      </c>
      <c r="O11" s="14">
        <f t="shared" si="8"/>
        <v>5.6161549419756866E-2</v>
      </c>
      <c r="P11" s="14">
        <f t="shared" si="8"/>
        <v>5.6161549419756866E-2</v>
      </c>
      <c r="Q11" s="14">
        <f t="shared" si="8"/>
        <v>5.6161549419756866E-2</v>
      </c>
      <c r="R11" s="14">
        <f t="shared" si="8"/>
        <v>5.6161549419756866E-2</v>
      </c>
      <c r="S11" s="14">
        <f t="shared" si="8"/>
        <v>5.6161549419756866E-2</v>
      </c>
      <c r="T11" s="14">
        <f t="shared" si="8"/>
        <v>5.6161549419756866E-2</v>
      </c>
      <c r="U11" s="14">
        <f t="shared" si="8"/>
        <v>5.6161549419756866E-2</v>
      </c>
      <c r="V11" s="14">
        <f t="shared" si="8"/>
        <v>5.1667883638251935E-2</v>
      </c>
      <c r="W11" s="14">
        <f t="shared" si="8"/>
        <v>4.6399180193884497E-2</v>
      </c>
    </row>
    <row r="12" spans="2:23" ht="15.75" thickBot="1" x14ac:dyDescent="0.3">
      <c r="C12" s="20"/>
      <c r="D12" s="21"/>
      <c r="E12" s="21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</row>
    <row r="13" spans="2:23" s="17" customFormat="1" ht="60" customHeight="1" thickBot="1" x14ac:dyDescent="0.3">
      <c r="F13" s="18"/>
      <c r="G13" s="19"/>
      <c r="W13" s="17">
        <f>SUM($F$11:$W$11)</f>
        <v>0.99999999999999967</v>
      </c>
    </row>
  </sheetData>
  <pageMargins left="0.511811024" right="0.511811024" top="0.78740157499999996" bottom="0.78740157499999996" header="0.31496062000000002" footer="0.31496062000000002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Netbook</dc:creator>
  <cp:lastModifiedBy>Netbook</cp:lastModifiedBy>
  <cp:lastPrinted>2022-11-16T12:55:31Z</cp:lastPrinted>
  <dcterms:created xsi:type="dcterms:W3CDTF">2022-11-16T12:33:25Z</dcterms:created>
  <dcterms:modified xsi:type="dcterms:W3CDTF">2022-11-17T20:33:26Z</dcterms:modified>
</cp:coreProperties>
</file>