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COTAÇÕES\FORROS\"/>
    </mc:Choice>
  </mc:AlternateContent>
  <bookViews>
    <workbookView xWindow="6435" yWindow="780" windowWidth="15600" windowHeight="10365"/>
  </bookViews>
  <sheets>
    <sheet name="Planilh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6" i="1"/>
  <c r="F26" i="1" s="1"/>
  <c r="E24" i="1"/>
  <c r="F24" i="1" s="1"/>
  <c r="E23" i="1"/>
  <c r="F23" i="1" s="1"/>
  <c r="E22" i="1"/>
  <c r="F22" i="1" s="1"/>
  <c r="E21" i="1"/>
  <c r="F21" i="1" s="1"/>
  <c r="F20" i="1"/>
  <c r="F19" i="1"/>
  <c r="F18" i="1"/>
  <c r="F27" i="1" l="1"/>
</calcChain>
</file>

<file path=xl/sharedStrings.xml><?xml version="1.0" encoding="utf-8"?>
<sst xmlns="http://schemas.openxmlformats.org/spreadsheetml/2006/main" count="33" uniqueCount="26">
  <si>
    <t>Codigo</t>
  </si>
  <si>
    <t>Item</t>
  </si>
  <si>
    <t>Perfil VT-15 DIVISYSTEM/ARM - PRINCI</t>
  </si>
  <si>
    <t>Perfil VT-15 DIVISYSTEM/ARM - TRAV</t>
  </si>
  <si>
    <t>CANTONEIRA</t>
  </si>
  <si>
    <t>ARAME 10 ROLO</t>
  </si>
  <si>
    <t>PITAO 6MM</t>
  </si>
  <si>
    <t>PENDURAL P/ F530 C/ REGULADOR</t>
  </si>
  <si>
    <t>PERFIL F530 DE 3M</t>
  </si>
  <si>
    <t>TOTAL</t>
  </si>
  <si>
    <t>CEMEAR</t>
  </si>
  <si>
    <t>ESPLANE</t>
  </si>
  <si>
    <t>PERFIL FORRO AXIOM CLASSCO 5CM 3M</t>
  </si>
  <si>
    <t>PRESILHA PERFIL *AXION EMENDA / ANGLO</t>
  </si>
  <si>
    <t>PRESILHA PERFIL *AXION CONECTOR TRAVESSA T-BAR</t>
  </si>
  <si>
    <t>Valor Unit</t>
  </si>
  <si>
    <t>Segundo o fornecedor os itens referentes a solucão das bordas são os seguintes:</t>
  </si>
  <si>
    <t>ARTESANA</t>
  </si>
  <si>
    <t>AXION 2 POLEGADAS</t>
  </si>
  <si>
    <t>Valor Unit/m</t>
  </si>
  <si>
    <t>Valor Unit Cotacão</t>
  </si>
  <si>
    <t>PARAFUSO GN 25 PA (CX C/ 1000PC)</t>
  </si>
  <si>
    <t>Segundo o fornecedor os itens, abaixo discriminados, fazem parte da solucao das bordas.</t>
  </si>
  <si>
    <t>COTAÇÃO MARÇO 2023</t>
  </si>
  <si>
    <t>198,60/m</t>
  </si>
  <si>
    <t>96,31/m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</si>
</sst>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1" xfId="0" applyFont="1" applyBorder="1"/>
    <xf numFmtId="0" fontId="0" fillId="0" borderId="1" xfId="0" applyBorder="1"/>
    <xf numFmtId="43" fontId="0" fillId="0" borderId="1" xfId="1" applyFont="1" applyBorder="1"/>
    <xf numFmtId="43" fontId="2" fillId="0" borderId="1" xfId="1" applyFont="1" applyBorder="1"/>
    <xf numFmtId="43" fontId="2" fillId="0" borderId="1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43" fontId="0" fillId="2" borderId="1" xfId="1" applyFont="1" applyFill="1" applyBorder="1"/>
    <xf numFmtId="43" fontId="0" fillId="3" borderId="1" xfId="1" applyFont="1" applyFill="1" applyBorder="1"/>
    <xf numFmtId="43" fontId="2" fillId="3" borderId="0" xfId="0" applyNumberFormat="1" applyFont="1" applyFill="1"/>
    <xf numFmtId="43" fontId="2" fillId="4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5" borderId="1" xfId="0" applyFont="1" applyFill="1" applyBorder="1"/>
    <xf numFmtId="0" fontId="0" fillId="5" borderId="1" xfId="0" applyFill="1" applyBorder="1"/>
    <xf numFmtId="43" fontId="0" fillId="5" borderId="1" xfId="1" applyFont="1" applyFill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7"/>
  <sheetViews>
    <sheetView tabSelected="1" topLeftCell="B1" workbookViewId="0">
      <selection activeCell="H10" sqref="H10"/>
    </sheetView>
  </sheetViews>
  <sheetFormatPr defaultRowHeight="15" x14ac:dyDescent="0.25"/>
  <cols>
    <col min="3" max="3" width="10.42578125" bestFit="1" customWidth="1"/>
    <col min="4" max="4" width="53" customWidth="1"/>
    <col min="5" max="5" width="19.140625" style="1" bestFit="1" customWidth="1"/>
    <col min="6" max="6" width="14.140625" bestFit="1" customWidth="1"/>
    <col min="7" max="7" width="10.5703125" bestFit="1" customWidth="1"/>
  </cols>
  <sheetData>
    <row r="1" spans="3:6" x14ac:dyDescent="0.25">
      <c r="E1" s="2"/>
    </row>
    <row r="2" spans="3:6" x14ac:dyDescent="0.25">
      <c r="C2" s="16" t="s">
        <v>17</v>
      </c>
      <c r="D2" s="17"/>
      <c r="E2" s="18"/>
    </row>
    <row r="3" spans="3:6" x14ac:dyDescent="0.25">
      <c r="C3" s="3" t="s">
        <v>0</v>
      </c>
      <c r="D3" s="3" t="s">
        <v>1</v>
      </c>
      <c r="E3" s="6" t="s">
        <v>15</v>
      </c>
    </row>
    <row r="4" spans="3:6" x14ac:dyDescent="0.25">
      <c r="C4" s="4"/>
      <c r="D4" s="4" t="s">
        <v>18</v>
      </c>
      <c r="E4" s="5">
        <v>198.6</v>
      </c>
    </row>
    <row r="5" spans="3:6" x14ac:dyDescent="0.25">
      <c r="C5" s="4"/>
      <c r="D5" s="4"/>
      <c r="E5" s="7" t="s">
        <v>24</v>
      </c>
    </row>
    <row r="7" spans="3:6" x14ac:dyDescent="0.25">
      <c r="C7" s="16" t="s">
        <v>11</v>
      </c>
      <c r="D7" s="17"/>
      <c r="E7" s="18"/>
    </row>
    <row r="8" spans="3:6" x14ac:dyDescent="0.25">
      <c r="C8" s="14" t="s">
        <v>22</v>
      </c>
      <c r="D8" s="14"/>
      <c r="E8" s="14"/>
      <c r="F8" s="8"/>
    </row>
    <row r="9" spans="3:6" x14ac:dyDescent="0.25">
      <c r="C9" s="3" t="s">
        <v>0</v>
      </c>
      <c r="D9" s="3" t="s">
        <v>1</v>
      </c>
      <c r="E9" s="6" t="s">
        <v>19</v>
      </c>
    </row>
    <row r="10" spans="3:6" x14ac:dyDescent="0.25">
      <c r="C10" s="4">
        <v>5724</v>
      </c>
      <c r="D10" s="4" t="s">
        <v>12</v>
      </c>
      <c r="E10" s="4">
        <v>80.56</v>
      </c>
    </row>
    <row r="11" spans="3:6" x14ac:dyDescent="0.25">
      <c r="C11" s="4">
        <v>7171</v>
      </c>
      <c r="D11" s="4" t="s">
        <v>13</v>
      </c>
      <c r="E11" s="4">
        <v>8.69</v>
      </c>
    </row>
    <row r="12" spans="3:6" x14ac:dyDescent="0.25">
      <c r="C12" s="4">
        <v>7172</v>
      </c>
      <c r="D12" s="4" t="s">
        <v>14</v>
      </c>
      <c r="E12" s="4">
        <v>7.06</v>
      </c>
    </row>
    <row r="13" spans="3:6" x14ac:dyDescent="0.25">
      <c r="C13" s="4"/>
      <c r="D13" s="4" t="s">
        <v>9</v>
      </c>
      <c r="E13" s="7" t="s">
        <v>25</v>
      </c>
    </row>
    <row r="15" spans="3:6" x14ac:dyDescent="0.25">
      <c r="C15" s="16" t="s">
        <v>10</v>
      </c>
      <c r="D15" s="17" t="s">
        <v>23</v>
      </c>
      <c r="E15" s="18"/>
      <c r="F15" s="17"/>
    </row>
    <row r="16" spans="3:6" x14ac:dyDescent="0.25">
      <c r="C16" s="15" t="s">
        <v>16</v>
      </c>
      <c r="D16" s="15"/>
      <c r="E16" s="15"/>
      <c r="F16" s="15"/>
    </row>
    <row r="17" spans="3:7" x14ac:dyDescent="0.25">
      <c r="C17" s="3" t="s">
        <v>0</v>
      </c>
      <c r="D17" s="3" t="s">
        <v>1</v>
      </c>
      <c r="E17" s="6" t="s">
        <v>20</v>
      </c>
      <c r="F17" s="6" t="s">
        <v>19</v>
      </c>
    </row>
    <row r="18" spans="3:7" x14ac:dyDescent="0.25">
      <c r="C18" s="9">
        <v>16334</v>
      </c>
      <c r="D18" s="4" t="s">
        <v>2</v>
      </c>
      <c r="E18" s="10">
        <v>26.92</v>
      </c>
      <c r="F18" s="5">
        <f>E18/3.12</f>
        <v>8.6282051282051277</v>
      </c>
    </row>
    <row r="19" spans="3:7" x14ac:dyDescent="0.25">
      <c r="C19" s="9">
        <v>16340</v>
      </c>
      <c r="D19" s="4" t="s">
        <v>3</v>
      </c>
      <c r="E19" s="10">
        <v>10.93</v>
      </c>
      <c r="F19" s="5">
        <f>E19/1.25</f>
        <v>8.7439999999999998</v>
      </c>
    </row>
    <row r="20" spans="3:7" x14ac:dyDescent="0.25">
      <c r="C20" s="9">
        <v>16335</v>
      </c>
      <c r="D20" s="4" t="s">
        <v>3</v>
      </c>
      <c r="E20" s="10">
        <v>5.07</v>
      </c>
      <c r="F20" s="5">
        <f>E20/0.625</f>
        <v>8.1120000000000001</v>
      </c>
    </row>
    <row r="21" spans="3:7" x14ac:dyDescent="0.25">
      <c r="C21" s="9">
        <v>502</v>
      </c>
      <c r="D21" s="4" t="s">
        <v>4</v>
      </c>
      <c r="E21" s="10">
        <f>14.13</f>
        <v>14.13</v>
      </c>
      <c r="F21" s="5">
        <f>E21/3</f>
        <v>4.71</v>
      </c>
    </row>
    <row r="22" spans="3:7" x14ac:dyDescent="0.25">
      <c r="C22" s="9">
        <v>508</v>
      </c>
      <c r="D22" s="4" t="s">
        <v>21</v>
      </c>
      <c r="E22" s="10">
        <f>82.5</f>
        <v>82.5</v>
      </c>
      <c r="F22" s="5">
        <f>E22</f>
        <v>82.5</v>
      </c>
    </row>
    <row r="23" spans="3:7" x14ac:dyDescent="0.25">
      <c r="C23" s="9">
        <v>28</v>
      </c>
      <c r="D23" s="4" t="s">
        <v>5</v>
      </c>
      <c r="E23" s="10">
        <f>31.12</f>
        <v>31.12</v>
      </c>
      <c r="F23" s="5">
        <f>E23/12</f>
        <v>2.5933333333333333</v>
      </c>
    </row>
    <row r="24" spans="3:7" x14ac:dyDescent="0.25">
      <c r="C24" s="9">
        <v>1234</v>
      </c>
      <c r="D24" s="4" t="s">
        <v>6</v>
      </c>
      <c r="E24" s="10">
        <f>37.9</f>
        <v>37.9</v>
      </c>
      <c r="F24" s="5">
        <f>E24</f>
        <v>37.9</v>
      </c>
    </row>
    <row r="25" spans="3:7" x14ac:dyDescent="0.25">
      <c r="C25" s="9">
        <v>189</v>
      </c>
      <c r="D25" s="4" t="s">
        <v>7</v>
      </c>
      <c r="E25" s="11">
        <v>2.76</v>
      </c>
      <c r="F25" s="5">
        <f>E25</f>
        <v>2.76</v>
      </c>
    </row>
    <row r="26" spans="3:7" x14ac:dyDescent="0.25">
      <c r="C26" s="9">
        <v>15</v>
      </c>
      <c r="D26" s="4" t="s">
        <v>8</v>
      </c>
      <c r="E26" s="10">
        <f>24.47</f>
        <v>24.47</v>
      </c>
      <c r="F26" s="5">
        <f>E26/3</f>
        <v>8.1566666666666663</v>
      </c>
    </row>
    <row r="27" spans="3:7" x14ac:dyDescent="0.25">
      <c r="C27" s="4"/>
      <c r="D27" s="4" t="s">
        <v>9</v>
      </c>
      <c r="E27" s="5"/>
      <c r="F27" s="13">
        <f>SUM(F18:F26)</f>
        <v>164.10420512820511</v>
      </c>
      <c r="G27" s="12"/>
    </row>
  </sheetData>
  <mergeCells count="2">
    <mergeCell ref="C8:E8"/>
    <mergeCell ref="C16:F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Netbook</dc:creator>
  <cp:lastModifiedBy>Andrea Regina Vieira Honaiser</cp:lastModifiedBy>
  <dcterms:created xsi:type="dcterms:W3CDTF">2022-10-11T17:23:38Z</dcterms:created>
  <dcterms:modified xsi:type="dcterms:W3CDTF">2023-03-24T10:54:12Z</dcterms:modified>
</cp:coreProperties>
</file>