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FORROS\"/>
    </mc:Choice>
  </mc:AlternateContent>
  <bookViews>
    <workbookView xWindow="0" yWindow="0" windowWidth="28800" windowHeight="11145" activeTab="1"/>
  </bookViews>
  <sheets>
    <sheet name="Baffles" sheetId="1" r:id="rId1"/>
    <sheet name="Ilhas acústic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E25" i="2"/>
  <c r="C27" i="2"/>
  <c r="C26" i="2"/>
  <c r="B20" i="2" l="1"/>
  <c r="C19" i="2" l="1"/>
  <c r="C14" i="2" l="1"/>
  <c r="C13" i="2"/>
  <c r="C12" i="2"/>
  <c r="B7" i="1"/>
  <c r="B8" i="1"/>
  <c r="C14" i="1"/>
  <c r="C13" i="1"/>
  <c r="C8" i="1" l="1"/>
  <c r="C7" i="1"/>
  <c r="C7" i="2" l="1"/>
  <c r="B7" i="2"/>
</calcChain>
</file>

<file path=xl/sharedStrings.xml><?xml version="1.0" encoding="utf-8"?>
<sst xmlns="http://schemas.openxmlformats.org/spreadsheetml/2006/main" count="36" uniqueCount="21">
  <si>
    <t>BAFFLE</t>
  </si>
  <si>
    <t>ILHAS CIRCULARES ACÚSTICAS</t>
  </si>
  <si>
    <t>PROJETO</t>
  </si>
  <si>
    <t>COPA 1 PAV</t>
  </si>
  <si>
    <t>COPA 2 PAV</t>
  </si>
  <si>
    <t>COPA 3 PAV</t>
  </si>
  <si>
    <t>0,60m</t>
  </si>
  <si>
    <t>1,00m</t>
  </si>
  <si>
    <t>TOTAL</t>
  </si>
  <si>
    <t>ÁREA (m²)</t>
  </si>
  <si>
    <t>CEMEAR</t>
  </si>
  <si>
    <t>VALOR POR M²</t>
  </si>
  <si>
    <t>MATERIAL</t>
  </si>
  <si>
    <t>MO</t>
  </si>
  <si>
    <t>HSOMA</t>
  </si>
  <si>
    <t>TOTAL MATERIAL</t>
  </si>
  <si>
    <t>CEMER</t>
  </si>
  <si>
    <t>1,20m</t>
  </si>
  <si>
    <t>UTILIZADA MESMA MO DA HSOMA</t>
  </si>
  <si>
    <t>NÃO ATUALIZOU, UTILIZADO ORÇAMENTO ANTIGO</t>
  </si>
  <si>
    <t xml:space="preserve">ARTESANA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</si>
</sst>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0" fillId="0" borderId="0" xfId="0" applyNumberFormat="1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0" fontId="1" fillId="2" borderId="1" xfId="0" applyFont="1" applyFill="1" applyBorder="1"/>
    <xf numFmtId="0" fontId="1" fillId="2" borderId="2" xfId="0" applyFont="1" applyFill="1" applyBorder="1"/>
    <xf numFmtId="164" fontId="1" fillId="2" borderId="3" xfId="0" applyNumberFormat="1" applyFont="1" applyFill="1" applyBorder="1"/>
    <xf numFmtId="164" fontId="1" fillId="2" borderId="2" xfId="0" applyNumberFormat="1" applyFont="1" applyFill="1" applyBorder="1"/>
    <xf numFmtId="0" fontId="0" fillId="0" borderId="7" xfId="0" applyBorder="1"/>
    <xf numFmtId="0" fontId="0" fillId="0" borderId="8" xfId="0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31" sqref="C31"/>
    </sheetView>
  </sheetViews>
  <sheetFormatPr defaultRowHeight="15" x14ac:dyDescent="0.25"/>
  <cols>
    <col min="1" max="1" width="11.85546875" customWidth="1"/>
    <col min="2" max="2" width="11.7109375" bestFit="1" customWidth="1"/>
    <col min="3" max="3" width="13.85546875" customWidth="1"/>
  </cols>
  <sheetData>
    <row r="1" spans="1:3" x14ac:dyDescent="0.25">
      <c r="A1" t="s">
        <v>0</v>
      </c>
    </row>
    <row r="2" spans="1:3" x14ac:dyDescent="0.25">
      <c r="B2" t="s">
        <v>9</v>
      </c>
    </row>
    <row r="3" spans="1:3" x14ac:dyDescent="0.25">
      <c r="A3" t="s">
        <v>2</v>
      </c>
      <c r="B3">
        <v>23.478000000000002</v>
      </c>
    </row>
    <row r="5" spans="1:3" x14ac:dyDescent="0.25">
      <c r="A5" s="9" t="s">
        <v>10</v>
      </c>
      <c r="B5" s="10"/>
      <c r="C5" s="11">
        <v>22945</v>
      </c>
    </row>
    <row r="6" spans="1:3" x14ac:dyDescent="0.25">
      <c r="A6" s="1"/>
      <c r="B6" s="2"/>
      <c r="C6" s="3" t="s">
        <v>11</v>
      </c>
    </row>
    <row r="7" spans="1:3" x14ac:dyDescent="0.25">
      <c r="A7" s="1" t="s">
        <v>12</v>
      </c>
      <c r="B7" s="4">
        <f>C5-B8</f>
        <v>21292.959999999999</v>
      </c>
      <c r="C7" s="5">
        <f>B7/B3</f>
        <v>906.93244739756358</v>
      </c>
    </row>
    <row r="8" spans="1:3" x14ac:dyDescent="0.25">
      <c r="A8" s="6" t="s">
        <v>13</v>
      </c>
      <c r="B8" s="7">
        <f>C5*0.072</f>
        <v>1652.04</v>
      </c>
      <c r="C8" s="8">
        <f>B8/B3</f>
        <v>70.365448504983377</v>
      </c>
    </row>
    <row r="11" spans="1:3" x14ac:dyDescent="0.25">
      <c r="A11" s="9" t="s">
        <v>14</v>
      </c>
      <c r="B11" s="10"/>
      <c r="C11" s="11">
        <v>42712</v>
      </c>
    </row>
    <row r="12" spans="1:3" x14ac:dyDescent="0.25">
      <c r="A12" s="1"/>
      <c r="B12" s="2"/>
      <c r="C12" s="3" t="s">
        <v>11</v>
      </c>
    </row>
    <row r="13" spans="1:3" x14ac:dyDescent="0.25">
      <c r="A13" s="1" t="s">
        <v>12</v>
      </c>
      <c r="B13" s="4">
        <v>39632</v>
      </c>
      <c r="C13" s="5">
        <f>B13/B3</f>
        <v>1688.0483857228041</v>
      </c>
    </row>
    <row r="14" spans="1:3" x14ac:dyDescent="0.25">
      <c r="A14" s="6" t="s">
        <v>13</v>
      </c>
      <c r="B14" s="7">
        <v>3080</v>
      </c>
      <c r="C14" s="8">
        <f>B14/B3</f>
        <v>131.18664281454977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G8" sqref="G8"/>
    </sheetView>
  </sheetViews>
  <sheetFormatPr defaultRowHeight="15" x14ac:dyDescent="0.25"/>
  <cols>
    <col min="1" max="1" width="14.42578125" customWidth="1"/>
    <col min="2" max="2" width="11.7109375" bestFit="1" customWidth="1"/>
    <col min="3" max="3" width="15.42578125" bestFit="1" customWidth="1"/>
    <col min="4" max="5" width="11.7109375" bestFit="1" customWidth="1"/>
  </cols>
  <sheetData>
    <row r="1" spans="1:5" x14ac:dyDescent="0.25">
      <c r="A1" t="s">
        <v>1</v>
      </c>
    </row>
    <row r="3" spans="1:5" x14ac:dyDescent="0.25">
      <c r="A3" t="s">
        <v>2</v>
      </c>
      <c r="B3" t="s">
        <v>6</v>
      </c>
      <c r="C3" t="s">
        <v>7</v>
      </c>
    </row>
    <row r="4" spans="1:5" x14ac:dyDescent="0.25">
      <c r="A4" t="s">
        <v>3</v>
      </c>
      <c r="B4">
        <v>2</v>
      </c>
      <c r="C4">
        <v>3</v>
      </c>
    </row>
    <row r="5" spans="1:5" x14ac:dyDescent="0.25">
      <c r="A5" t="s">
        <v>4</v>
      </c>
      <c r="B5">
        <v>2</v>
      </c>
      <c r="C5">
        <v>3</v>
      </c>
    </row>
    <row r="6" spans="1:5" x14ac:dyDescent="0.25">
      <c r="A6" t="s">
        <v>5</v>
      </c>
      <c r="B6">
        <v>2</v>
      </c>
      <c r="C6">
        <v>3</v>
      </c>
    </row>
    <row r="7" spans="1:5" x14ac:dyDescent="0.25">
      <c r="A7" t="s">
        <v>8</v>
      </c>
      <c r="B7">
        <f>SUM(B4:B6)</f>
        <v>6</v>
      </c>
      <c r="C7">
        <f>SUM(C4:C6)</f>
        <v>9</v>
      </c>
    </row>
    <row r="11" spans="1:5" x14ac:dyDescent="0.25">
      <c r="A11" s="9" t="s">
        <v>14</v>
      </c>
      <c r="B11" s="10"/>
      <c r="C11" s="10"/>
      <c r="D11" s="12"/>
      <c r="E11" s="11">
        <v>16602</v>
      </c>
    </row>
    <row r="12" spans="1:5" x14ac:dyDescent="0.25">
      <c r="A12" s="1" t="s">
        <v>6</v>
      </c>
      <c r="B12" s="4">
        <v>395</v>
      </c>
      <c r="C12" s="4">
        <f>B12*B7</f>
        <v>2370</v>
      </c>
      <c r="D12" s="2"/>
      <c r="E12" s="3"/>
    </row>
    <row r="13" spans="1:5" x14ac:dyDescent="0.25">
      <c r="A13" s="1" t="s">
        <v>7</v>
      </c>
      <c r="B13" s="4">
        <v>1448</v>
      </c>
      <c r="C13" s="4">
        <f>B13*C7</f>
        <v>13032</v>
      </c>
      <c r="D13" s="2"/>
      <c r="E13" s="3"/>
    </row>
    <row r="14" spans="1:5" x14ac:dyDescent="0.25">
      <c r="A14" s="1" t="s">
        <v>15</v>
      </c>
      <c r="B14" s="2"/>
      <c r="C14" s="4">
        <f>SUM(C12:C13)</f>
        <v>15402</v>
      </c>
      <c r="D14" s="2"/>
      <c r="E14" s="3"/>
    </row>
    <row r="15" spans="1:5" x14ac:dyDescent="0.25">
      <c r="A15" s="6" t="s">
        <v>13</v>
      </c>
      <c r="B15" s="13"/>
      <c r="C15" s="7">
        <v>1200</v>
      </c>
      <c r="D15" s="13"/>
      <c r="E15" s="14"/>
    </row>
    <row r="17" spans="1:6" x14ac:dyDescent="0.25">
      <c r="A17" s="9" t="s">
        <v>16</v>
      </c>
      <c r="B17" s="10"/>
      <c r="C17" s="10"/>
      <c r="D17" s="12"/>
      <c r="E17" s="11">
        <v>21750</v>
      </c>
    </row>
    <row r="18" spans="1:6" x14ac:dyDescent="0.25">
      <c r="A18" s="1"/>
      <c r="B18" s="4"/>
      <c r="C18" s="4"/>
      <c r="D18" s="2"/>
      <c r="E18" s="3"/>
    </row>
    <row r="19" spans="1:6" x14ac:dyDescent="0.25">
      <c r="A19" s="1" t="s">
        <v>17</v>
      </c>
      <c r="B19" s="4">
        <v>1450</v>
      </c>
      <c r="C19" s="4">
        <f>B19*15</f>
        <v>21750</v>
      </c>
      <c r="D19" s="2"/>
      <c r="E19" s="3"/>
    </row>
    <row r="20" spans="1:6" x14ac:dyDescent="0.25">
      <c r="A20" s="1" t="s">
        <v>15</v>
      </c>
      <c r="B20" s="4">
        <f>C19-B21</f>
        <v>20550</v>
      </c>
      <c r="C20" s="4"/>
      <c r="D20" s="2"/>
      <c r="E20" s="3"/>
    </row>
    <row r="21" spans="1:6" x14ac:dyDescent="0.25">
      <c r="A21" s="6" t="s">
        <v>13</v>
      </c>
      <c r="B21" s="7">
        <v>1200</v>
      </c>
      <c r="C21" s="7"/>
      <c r="D21" s="13"/>
      <c r="E21" s="14"/>
      <c r="F21" t="s">
        <v>18</v>
      </c>
    </row>
    <row r="24" spans="1:6" x14ac:dyDescent="0.25">
      <c r="A24" s="9" t="s">
        <v>20</v>
      </c>
      <c r="B24" s="15"/>
      <c r="C24" s="15"/>
      <c r="D24" s="15"/>
      <c r="E24" s="11">
        <v>12881.16</v>
      </c>
    </row>
    <row r="25" spans="1:6" x14ac:dyDescent="0.25">
      <c r="A25" s="1" t="s">
        <v>19</v>
      </c>
      <c r="B25" s="2"/>
      <c r="C25" s="2"/>
      <c r="D25" s="2"/>
      <c r="E25" s="5">
        <f>C26+C27</f>
        <v>12881.160000000002</v>
      </c>
    </row>
    <row r="26" spans="1:6" x14ac:dyDescent="0.25">
      <c r="A26" s="1" t="s">
        <v>6</v>
      </c>
      <c r="B26" s="4">
        <v>784.2</v>
      </c>
      <c r="C26" s="4">
        <f>B26*B7</f>
        <v>4705.2000000000007</v>
      </c>
      <c r="D26" s="2"/>
      <c r="E26" s="3"/>
    </row>
    <row r="27" spans="1:6" x14ac:dyDescent="0.25">
      <c r="A27" s="1" t="s">
        <v>7</v>
      </c>
      <c r="B27" s="4">
        <v>908.44</v>
      </c>
      <c r="C27" s="4">
        <f>B27*C7</f>
        <v>8175.9600000000009</v>
      </c>
      <c r="D27" s="2"/>
      <c r="E27" s="3"/>
    </row>
    <row r="28" spans="1:6" x14ac:dyDescent="0.25">
      <c r="A28" s="1" t="s">
        <v>15</v>
      </c>
      <c r="B28" s="2"/>
      <c r="C28" s="4">
        <f>E25-C29</f>
        <v>11681.160000000002</v>
      </c>
      <c r="D28" s="2"/>
      <c r="E28" s="3"/>
    </row>
    <row r="29" spans="1:6" x14ac:dyDescent="0.25">
      <c r="A29" s="6" t="s">
        <v>13</v>
      </c>
      <c r="B29" s="13"/>
      <c r="C29" s="7">
        <v>1200</v>
      </c>
      <c r="D29" s="13"/>
      <c r="E29" s="14"/>
      <c r="F29" t="s">
        <v>18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Baffles</vt:lpstr>
      <vt:lpstr>Ilhas acústicas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2023-03-21T16:17:00Z</dcterms:created>
  <dcterms:modified xsi:type="dcterms:W3CDTF">2023-03-24T11:49:33Z</dcterms:modified>
</cp:coreProperties>
</file>