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tbook\Documents\TR ENGENHARIA - PROJETOS\Prefitura de Porto Alegre - Ed Montaury\3 Leva\ILUMINACAO\"/>
    </mc:Choice>
  </mc:AlternateContent>
  <xr:revisionPtr revIDLastSave="0" documentId="13_ncr:1_{542F484B-7FB4-4ABD-BD59-944270981A8C}" xr6:coauthVersionLast="47" xr6:coauthVersionMax="47" xr10:uidLastSave="{00000000-0000-0000-0000-000000000000}"/>
  <bookViews>
    <workbookView xWindow="-120" yWindow="-120" windowWidth="20730" windowHeight="11160" xr2:uid="{F1E9F838-5A66-41AA-ADE7-E0E926274432}"/>
  </bookViews>
  <sheets>
    <sheet name="Planilh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1" l="1"/>
  <c r="E24" i="1"/>
  <c r="E32" i="1"/>
  <c r="G32" i="1" s="1"/>
  <c r="E35" i="1"/>
  <c r="G35" i="1" s="1"/>
  <c r="G24" i="1"/>
  <c r="E21" i="1"/>
  <c r="G21" i="1"/>
  <c r="G15" i="1"/>
  <c r="G14" i="1"/>
  <c r="E13" i="1"/>
  <c r="G13" i="1" s="1"/>
  <c r="G16" i="1" s="1"/>
  <c r="G8" i="1"/>
  <c r="G7" i="1"/>
  <c r="G6" i="1"/>
  <c r="G5" i="1"/>
  <c r="E5" i="1"/>
  <c r="G27" i="1" l="1"/>
  <c r="D38" i="1" l="1"/>
  <c r="D27" i="1"/>
  <c r="D16" i="1"/>
  <c r="D8" i="1"/>
</calcChain>
</file>

<file path=xl/sharedStrings.xml><?xml version="1.0" encoding="utf-8"?>
<sst xmlns="http://schemas.openxmlformats.org/spreadsheetml/2006/main" count="62" uniqueCount="27">
  <si>
    <t>RPERFIL LINEAR DE SOBREPOR EM ALUMINIO EXTRUDADO C/ DIFUSOR, FITA E FONTE</t>
  </si>
  <si>
    <t>PERFIL LINEAR DE EMBUTIR EM ALUMINIO EXTRUDADO C/ DIFUSOR EM POLIESTIRENO TRANSLUCIDO, FITA E FONTE</t>
  </si>
  <si>
    <t>Lumicenter Sistemas Eletronicos de Iluminacão LTDA</t>
  </si>
  <si>
    <t>LMX Iluminacão Industria e Comercio de Luminárias</t>
  </si>
  <si>
    <t>Codigo</t>
  </si>
  <si>
    <t>Item</t>
  </si>
  <si>
    <t>TOTAL</t>
  </si>
  <si>
    <t>It. 04- LPF02-E2000</t>
  </si>
  <si>
    <t>Perfil de Embutir</t>
  </si>
  <si>
    <t>It. 05- RELEDS03072</t>
  </si>
  <si>
    <t xml:space="preserve">FITA LED 12W/M 12V </t>
  </si>
  <si>
    <t>It. 06- RELEDS00109</t>
  </si>
  <si>
    <t>DRIVER 12V MAX. 100W BIV</t>
  </si>
  <si>
    <t>Perfil de Sobrepor</t>
  </si>
  <si>
    <t>It. 07- LPF01-S2000</t>
  </si>
  <si>
    <t>It. 08- RELEDS03072</t>
  </si>
  <si>
    <t>It. 09- RELEDS00109</t>
  </si>
  <si>
    <t>PERFIL LINEAR DE EMBUTIR</t>
  </si>
  <si>
    <t xml:space="preserve">FITA LED12V - 14,4W/M </t>
  </si>
  <si>
    <t>FONTE 12V - 40W - BIVOLT</t>
  </si>
  <si>
    <t>PERFIL LINEAR DE SOBREPOR</t>
  </si>
  <si>
    <t>Valor Unit</t>
  </si>
  <si>
    <t xml:space="preserve">Valor </t>
  </si>
  <si>
    <t>PERFIL LINEAR DE SOBREPOR EM ALUMINIO EXTRUDADO C/ DIFUSOR, FITA E FONTE</t>
  </si>
  <si>
    <t>m</t>
  </si>
  <si>
    <t>un</t>
  </si>
  <si>
    <t>Qtd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</si>
</sst>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[$R$-416]\ * #,##0.00_-;\-[$R$-416]\ * #,##0.00_-;_-[$R$-416]\ 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44" fontId="1" fillId="0" borderId="0" xfId="2" applyFont="1" applyBorder="1" applyAlignment="1">
      <alignment horizontal="right"/>
    </xf>
    <xf numFmtId="0" fontId="3" fillId="0" borderId="1" xfId="0" applyFont="1" applyBorder="1"/>
    <xf numFmtId="0" fontId="4" fillId="0" borderId="1" xfId="0" applyFont="1" applyBorder="1"/>
    <xf numFmtId="43" fontId="4" fillId="0" borderId="1" xfId="1" applyFont="1" applyBorder="1"/>
    <xf numFmtId="164" fontId="4" fillId="0" borderId="1" xfId="0" applyNumberFormat="1" applyFont="1" applyBorder="1"/>
    <xf numFmtId="44" fontId="4" fillId="0" borderId="1" xfId="2" applyFont="1" applyBorder="1"/>
    <xf numFmtId="44" fontId="3" fillId="0" borderId="1" xfId="2" applyFont="1" applyBorder="1" applyAlignment="1">
      <alignment horizontal="right"/>
    </xf>
    <xf numFmtId="0" fontId="4" fillId="0" borderId="0" xfId="0" applyFont="1"/>
    <xf numFmtId="44" fontId="3" fillId="0" borderId="0" xfId="2" applyFont="1" applyBorder="1" applyAlignment="1">
      <alignment horizontal="right"/>
    </xf>
    <xf numFmtId="43" fontId="3" fillId="0" borderId="5" xfId="1" applyFont="1" applyBorder="1"/>
    <xf numFmtId="44" fontId="4" fillId="0" borderId="5" xfId="2" applyFont="1" applyBorder="1"/>
    <xf numFmtId="44" fontId="3" fillId="0" borderId="5" xfId="2" applyFont="1" applyBorder="1" applyAlignment="1">
      <alignment horizontal="right"/>
    </xf>
    <xf numFmtId="44" fontId="0" fillId="0" borderId="1" xfId="0" applyNumberFormat="1" applyBorder="1"/>
    <xf numFmtId="44" fontId="1" fillId="0" borderId="1" xfId="0" applyNumberFormat="1" applyFont="1" applyBorder="1"/>
    <xf numFmtId="0" fontId="0" fillId="0" borderId="1" xfId="0" applyBorder="1" applyAlignment="1">
      <alignment horizontal="center"/>
    </xf>
    <xf numFmtId="44" fontId="4" fillId="0" borderId="7" xfId="2" applyFont="1" applyBorder="1" applyAlignment="1">
      <alignment horizontal="center"/>
    </xf>
    <xf numFmtId="44" fontId="4" fillId="0" borderId="8" xfId="2" applyFont="1" applyBorder="1" applyAlignment="1">
      <alignment horizontal="center"/>
    </xf>
    <xf numFmtId="44" fontId="4" fillId="0" borderId="11" xfId="2" applyFont="1" applyBorder="1" applyAlignment="1">
      <alignment horizontal="center"/>
    </xf>
    <xf numFmtId="44" fontId="4" fillId="0" borderId="9" xfId="2" applyFont="1" applyBorder="1" applyAlignment="1">
      <alignment horizontal="center"/>
    </xf>
    <xf numFmtId="44" fontId="4" fillId="0" borderId="10" xfId="2" applyFont="1" applyBorder="1" applyAlignment="1">
      <alignment horizontal="center"/>
    </xf>
    <xf numFmtId="44" fontId="4" fillId="0" borderId="12" xfId="2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3">
    <cellStyle name="Moeda" xfId="2" builtinId="4"/>
    <cellStyle name="Normal" xfId="0" builtinId="0"/>
    <cellStyle name="Vírgula" xfId="1" builtinId="3"/>
  </cellStyles>
  <dxfs count="4"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3E7A2-2338-4EAE-AE25-1FC53FA645F7}">
  <dimension ref="B1:G47"/>
  <sheetViews>
    <sheetView tabSelected="1" zoomScale="145" zoomScaleNormal="145" workbookViewId="0">
      <selection activeCell="C9" sqref="C9"/>
    </sheetView>
  </sheetViews>
  <sheetFormatPr defaultRowHeight="15" x14ac:dyDescent="0.25"/>
  <cols>
    <col min="1" max="1" width="2.85546875" customWidth="1"/>
    <col min="2" max="2" width="23.28515625" customWidth="1"/>
    <col min="3" max="3" width="26.5703125" customWidth="1"/>
    <col min="4" max="4" width="15" bestFit="1" customWidth="1"/>
    <col min="7" max="7" width="12.28515625" bestFit="1" customWidth="1"/>
  </cols>
  <sheetData>
    <row r="1" spans="2:7" x14ac:dyDescent="0.25">
      <c r="B1" s="9"/>
      <c r="C1" s="9"/>
      <c r="D1" s="9"/>
    </row>
    <row r="2" spans="2:7" ht="30" customHeight="1" x14ac:dyDescent="0.25">
      <c r="B2" s="23" t="s">
        <v>1</v>
      </c>
      <c r="C2" s="23"/>
      <c r="D2" s="23"/>
    </row>
    <row r="3" spans="2:7" x14ac:dyDescent="0.25">
      <c r="B3" s="3" t="s">
        <v>2</v>
      </c>
      <c r="C3" s="4"/>
      <c r="D3" s="5"/>
    </row>
    <row r="4" spans="2:7" x14ac:dyDescent="0.25">
      <c r="B4" s="3" t="s">
        <v>4</v>
      </c>
      <c r="C4" s="3" t="s">
        <v>5</v>
      </c>
      <c r="D4" s="11" t="s">
        <v>21</v>
      </c>
      <c r="E4" s="16" t="s">
        <v>26</v>
      </c>
      <c r="F4" s="16"/>
      <c r="G4" s="1"/>
    </row>
    <row r="5" spans="2:7" x14ac:dyDescent="0.25">
      <c r="B5" s="4" t="s">
        <v>7</v>
      </c>
      <c r="C5" s="6" t="s">
        <v>8</v>
      </c>
      <c r="D5" s="12">
        <v>19887.36</v>
      </c>
      <c r="E5" s="1">
        <f>155*2</f>
        <v>310</v>
      </c>
      <c r="F5" s="1" t="s">
        <v>24</v>
      </c>
      <c r="G5" s="14">
        <f>D5/E5</f>
        <v>64.152774193548396</v>
      </c>
    </row>
    <row r="6" spans="2:7" x14ac:dyDescent="0.25">
      <c r="B6" s="4" t="s">
        <v>9</v>
      </c>
      <c r="C6" s="6" t="s">
        <v>10</v>
      </c>
      <c r="D6" s="12">
        <v>7121.56</v>
      </c>
      <c r="E6" s="1">
        <v>62</v>
      </c>
      <c r="F6" s="1" t="s">
        <v>25</v>
      </c>
      <c r="G6" s="14">
        <f t="shared" ref="G6:G7" si="0">D6/E6</f>
        <v>114.86387096774195</v>
      </c>
    </row>
    <row r="7" spans="2:7" x14ac:dyDescent="0.25">
      <c r="B7" s="4" t="s">
        <v>11</v>
      </c>
      <c r="C7" s="6" t="s">
        <v>12</v>
      </c>
      <c r="D7" s="12">
        <v>15565.12</v>
      </c>
      <c r="E7" s="1">
        <v>62</v>
      </c>
      <c r="F7" s="1" t="s">
        <v>25</v>
      </c>
      <c r="G7" s="14">
        <f t="shared" si="0"/>
        <v>251.05032258064517</v>
      </c>
    </row>
    <row r="8" spans="2:7" x14ac:dyDescent="0.25">
      <c r="B8" s="4"/>
      <c r="C8" s="4" t="s">
        <v>6</v>
      </c>
      <c r="D8" s="13">
        <f>SUM(D5:D7)</f>
        <v>42574.04</v>
      </c>
      <c r="E8" s="24"/>
      <c r="F8" s="25"/>
      <c r="G8" s="15">
        <f>SUM(G5:G7)</f>
        <v>430.06696774193551</v>
      </c>
    </row>
    <row r="9" spans="2:7" x14ac:dyDescent="0.25">
      <c r="B9" s="9"/>
      <c r="C9" s="9"/>
      <c r="D9" s="10"/>
    </row>
    <row r="10" spans="2:7" ht="30" customHeight="1" x14ac:dyDescent="0.25">
      <c r="B10" s="23" t="s">
        <v>0</v>
      </c>
      <c r="C10" s="23"/>
      <c r="D10" s="23"/>
    </row>
    <row r="11" spans="2:7" x14ac:dyDescent="0.25">
      <c r="B11" s="3" t="s">
        <v>2</v>
      </c>
      <c r="C11" s="4"/>
      <c r="D11" s="5"/>
    </row>
    <row r="12" spans="2:7" x14ac:dyDescent="0.25">
      <c r="B12" s="3" t="s">
        <v>4</v>
      </c>
      <c r="C12" s="3" t="s">
        <v>5</v>
      </c>
      <c r="D12" s="11" t="s">
        <v>21</v>
      </c>
      <c r="E12" s="16" t="s">
        <v>26</v>
      </c>
      <c r="F12" s="16"/>
      <c r="G12" s="1"/>
    </row>
    <row r="13" spans="2:7" x14ac:dyDescent="0.25">
      <c r="B13" s="4" t="s">
        <v>14</v>
      </c>
      <c r="C13" s="6" t="s">
        <v>13</v>
      </c>
      <c r="D13" s="12">
        <v>19818.650000000001</v>
      </c>
      <c r="E13" s="1">
        <f>155*2</f>
        <v>310</v>
      </c>
      <c r="F13" s="1" t="s">
        <v>24</v>
      </c>
      <c r="G13" s="14">
        <f>D13/E13</f>
        <v>63.93112903225807</v>
      </c>
    </row>
    <row r="14" spans="2:7" x14ac:dyDescent="0.25">
      <c r="B14" s="4" t="s">
        <v>15</v>
      </c>
      <c r="C14" s="6" t="s">
        <v>10</v>
      </c>
      <c r="D14" s="12">
        <v>7121.56</v>
      </c>
      <c r="E14" s="1">
        <v>62</v>
      </c>
      <c r="F14" s="1" t="s">
        <v>25</v>
      </c>
      <c r="G14" s="14">
        <f t="shared" ref="G14:G15" si="1">D14/E14</f>
        <v>114.86387096774195</v>
      </c>
    </row>
    <row r="15" spans="2:7" x14ac:dyDescent="0.25">
      <c r="B15" s="4" t="s">
        <v>16</v>
      </c>
      <c r="C15" s="6" t="s">
        <v>12</v>
      </c>
      <c r="D15" s="12">
        <v>15565.12</v>
      </c>
      <c r="E15" s="1">
        <v>62</v>
      </c>
      <c r="F15" s="1" t="s">
        <v>25</v>
      </c>
      <c r="G15" s="14">
        <f t="shared" si="1"/>
        <v>251.05032258064517</v>
      </c>
    </row>
    <row r="16" spans="2:7" x14ac:dyDescent="0.25">
      <c r="B16" s="4"/>
      <c r="C16" s="4" t="s">
        <v>6</v>
      </c>
      <c r="D16" s="13">
        <f>SUM(D13:D15)</f>
        <v>42505.33</v>
      </c>
      <c r="E16" s="24"/>
      <c r="F16" s="25"/>
      <c r="G16" s="15">
        <f>SUM(G13:G15)</f>
        <v>429.84532258064519</v>
      </c>
    </row>
    <row r="17" spans="2:7" x14ac:dyDescent="0.25">
      <c r="B17" s="9"/>
      <c r="C17" s="9"/>
      <c r="D17" s="9"/>
    </row>
    <row r="18" spans="2:7" ht="30" customHeight="1" x14ac:dyDescent="0.25">
      <c r="B18" s="23" t="s">
        <v>1</v>
      </c>
      <c r="C18" s="23"/>
      <c r="D18" s="23"/>
    </row>
    <row r="19" spans="2:7" x14ac:dyDescent="0.25">
      <c r="B19" s="3" t="s">
        <v>3</v>
      </c>
      <c r="C19" s="4"/>
      <c r="D19" s="5"/>
    </row>
    <row r="20" spans="2:7" x14ac:dyDescent="0.25">
      <c r="B20" s="3" t="s">
        <v>4</v>
      </c>
      <c r="C20" s="3" t="s">
        <v>5</v>
      </c>
      <c r="D20" s="11" t="s">
        <v>22</v>
      </c>
      <c r="E20" s="16" t="s">
        <v>26</v>
      </c>
      <c r="F20" s="16"/>
      <c r="G20" s="1"/>
    </row>
    <row r="21" spans="2:7" x14ac:dyDescent="0.25">
      <c r="B21" s="4">
        <v>875670</v>
      </c>
      <c r="C21" s="6" t="s">
        <v>17</v>
      </c>
      <c r="D21" s="12">
        <v>18945.5</v>
      </c>
      <c r="E21" s="1">
        <f>50*2</f>
        <v>100</v>
      </c>
      <c r="F21" s="1" t="s">
        <v>24</v>
      </c>
      <c r="G21" s="14">
        <f>D21/E21</f>
        <v>189.45500000000001</v>
      </c>
    </row>
    <row r="22" spans="2:7" x14ac:dyDescent="0.25">
      <c r="B22" s="26"/>
      <c r="C22" s="6" t="s">
        <v>18</v>
      </c>
      <c r="D22" s="17"/>
      <c r="E22" s="18"/>
      <c r="F22" s="18"/>
      <c r="G22" s="19"/>
    </row>
    <row r="23" spans="2:7" x14ac:dyDescent="0.25">
      <c r="B23" s="27"/>
      <c r="C23" s="6" t="s">
        <v>19</v>
      </c>
      <c r="D23" s="20"/>
      <c r="E23" s="21"/>
      <c r="F23" s="21"/>
      <c r="G23" s="22"/>
    </row>
    <row r="24" spans="2:7" x14ac:dyDescent="0.25">
      <c r="B24" s="4">
        <v>875670</v>
      </c>
      <c r="C24" s="6" t="s">
        <v>17</v>
      </c>
      <c r="D24" s="12">
        <v>270.64</v>
      </c>
      <c r="E24" s="1">
        <f>1*2</f>
        <v>2</v>
      </c>
      <c r="F24" s="1" t="s">
        <v>24</v>
      </c>
      <c r="G24" s="14">
        <f>D24/E24</f>
        <v>135.32</v>
      </c>
    </row>
    <row r="25" spans="2:7" x14ac:dyDescent="0.25">
      <c r="B25" s="26"/>
      <c r="C25" s="6" t="s">
        <v>18</v>
      </c>
      <c r="D25" s="17"/>
      <c r="E25" s="18"/>
      <c r="F25" s="18"/>
      <c r="G25" s="19"/>
    </row>
    <row r="26" spans="2:7" x14ac:dyDescent="0.25">
      <c r="B26" s="28"/>
      <c r="C26" s="6" t="s">
        <v>19</v>
      </c>
      <c r="D26" s="20"/>
      <c r="E26" s="21"/>
      <c r="F26" s="21"/>
      <c r="G26" s="22"/>
    </row>
    <row r="27" spans="2:7" x14ac:dyDescent="0.25">
      <c r="B27" s="27"/>
      <c r="C27" s="4" t="s">
        <v>6</v>
      </c>
      <c r="D27" s="8">
        <f>SUM(D21,D24)</f>
        <v>19216.14</v>
      </c>
      <c r="E27" s="16"/>
      <c r="F27" s="16"/>
      <c r="G27" s="15">
        <f>SUM(G21:G26)</f>
        <v>324.77499999999998</v>
      </c>
    </row>
    <row r="28" spans="2:7" x14ac:dyDescent="0.25">
      <c r="B28" s="9"/>
      <c r="C28" s="9"/>
      <c r="D28" s="10"/>
    </row>
    <row r="29" spans="2:7" ht="30" customHeight="1" x14ac:dyDescent="0.25">
      <c r="B29" s="23" t="s">
        <v>23</v>
      </c>
      <c r="C29" s="23"/>
      <c r="D29" s="23"/>
    </row>
    <row r="30" spans="2:7" x14ac:dyDescent="0.25">
      <c r="B30" s="3" t="s">
        <v>3</v>
      </c>
      <c r="C30" s="4"/>
      <c r="D30" s="5"/>
    </row>
    <row r="31" spans="2:7" x14ac:dyDescent="0.25">
      <c r="B31" s="3" t="s">
        <v>4</v>
      </c>
      <c r="C31" s="3" t="s">
        <v>5</v>
      </c>
      <c r="D31" s="11" t="s">
        <v>22</v>
      </c>
      <c r="E31" s="16" t="s">
        <v>26</v>
      </c>
      <c r="F31" s="16"/>
      <c r="G31" s="1"/>
    </row>
    <row r="32" spans="2:7" x14ac:dyDescent="0.25">
      <c r="B32" s="4">
        <v>999233</v>
      </c>
      <c r="C32" s="6" t="s">
        <v>20</v>
      </c>
      <c r="D32" s="12">
        <v>109317.6</v>
      </c>
      <c r="E32" s="1">
        <f>280*2</f>
        <v>560</v>
      </c>
      <c r="F32" s="1" t="s">
        <v>24</v>
      </c>
      <c r="G32" s="14">
        <f>D32/E32</f>
        <v>195.21</v>
      </c>
    </row>
    <row r="33" spans="2:7" x14ac:dyDescent="0.25">
      <c r="B33" s="26"/>
      <c r="C33" s="6" t="s">
        <v>18</v>
      </c>
      <c r="D33" s="17"/>
      <c r="E33" s="18"/>
      <c r="F33" s="18"/>
      <c r="G33" s="19"/>
    </row>
    <row r="34" spans="2:7" x14ac:dyDescent="0.25">
      <c r="B34" s="27"/>
      <c r="C34" s="6" t="s">
        <v>19</v>
      </c>
      <c r="D34" s="20"/>
      <c r="E34" s="21"/>
      <c r="F34" s="21"/>
      <c r="G34" s="22"/>
    </row>
    <row r="35" spans="2:7" x14ac:dyDescent="0.25">
      <c r="B35" s="4">
        <v>999233</v>
      </c>
      <c r="C35" s="6" t="s">
        <v>20</v>
      </c>
      <c r="D35" s="7">
        <v>291.55</v>
      </c>
      <c r="E35" s="1">
        <f>1*2</f>
        <v>2</v>
      </c>
      <c r="F35" s="1" t="s">
        <v>24</v>
      </c>
      <c r="G35" s="14">
        <f>D35/E35</f>
        <v>145.77500000000001</v>
      </c>
    </row>
    <row r="36" spans="2:7" x14ac:dyDescent="0.25">
      <c r="B36" s="26"/>
      <c r="C36" s="6" t="s">
        <v>18</v>
      </c>
      <c r="D36" s="17"/>
      <c r="E36" s="18"/>
      <c r="F36" s="18"/>
      <c r="G36" s="19"/>
    </row>
    <row r="37" spans="2:7" x14ac:dyDescent="0.25">
      <c r="B37" s="28"/>
      <c r="C37" s="6" t="s">
        <v>19</v>
      </c>
      <c r="D37" s="20"/>
      <c r="E37" s="21"/>
      <c r="F37" s="21"/>
      <c r="G37" s="22"/>
    </row>
    <row r="38" spans="2:7" x14ac:dyDescent="0.25">
      <c r="B38" s="27"/>
      <c r="C38" s="4" t="s">
        <v>6</v>
      </c>
      <c r="D38" s="8">
        <f>SUM(D32,D35)</f>
        <v>109609.15000000001</v>
      </c>
      <c r="E38" s="16"/>
      <c r="F38" s="16"/>
      <c r="G38" s="15">
        <f>SUM(G32:G37)</f>
        <v>340.98500000000001</v>
      </c>
    </row>
    <row r="39" spans="2:7" x14ac:dyDescent="0.25">
      <c r="D39" s="2"/>
    </row>
    <row r="40" spans="2:7" x14ac:dyDescent="0.25">
      <c r="D40" s="2"/>
    </row>
    <row r="41" spans="2:7" ht="30" customHeight="1" x14ac:dyDescent="0.25"/>
    <row r="47" spans="2:7" ht="30" customHeight="1" x14ac:dyDescent="0.25"/>
  </sheetData>
  <mergeCells count="20">
    <mergeCell ref="B33:B34"/>
    <mergeCell ref="B25:B27"/>
    <mergeCell ref="B36:B38"/>
    <mergeCell ref="B2:D2"/>
    <mergeCell ref="B10:D10"/>
    <mergeCell ref="B18:D18"/>
    <mergeCell ref="E4:F4"/>
    <mergeCell ref="E12:F12"/>
    <mergeCell ref="D22:G23"/>
    <mergeCell ref="E20:F20"/>
    <mergeCell ref="E31:F31"/>
    <mergeCell ref="B29:D29"/>
    <mergeCell ref="E8:F8"/>
    <mergeCell ref="E16:F16"/>
    <mergeCell ref="B22:B23"/>
    <mergeCell ref="E38:F38"/>
    <mergeCell ref="E27:F27"/>
    <mergeCell ref="D36:G37"/>
    <mergeCell ref="D33:G34"/>
    <mergeCell ref="D25:G26"/>
  </mergeCells>
  <conditionalFormatting sqref="B3">
    <cfRule type="cellIs" dxfId="3" priority="14" stopIfTrue="1" operator="notEqual">
      <formula>0</formula>
    </cfRule>
  </conditionalFormatting>
  <conditionalFormatting sqref="B11">
    <cfRule type="cellIs" dxfId="2" priority="13" stopIfTrue="1" operator="notEqual">
      <formula>0</formula>
    </cfRule>
  </conditionalFormatting>
  <conditionalFormatting sqref="B19">
    <cfRule type="cellIs" dxfId="1" priority="8" stopIfTrue="1" operator="notEqual">
      <formula>0</formula>
    </cfRule>
  </conditionalFormatting>
  <conditionalFormatting sqref="B30">
    <cfRule type="cellIs" dxfId="0" priority="7" stopIfTrue="1" operator="not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Netbook</dc:creator>
  <cp:lastModifiedBy>Netbook</cp:lastModifiedBy>
  <dcterms:created xsi:type="dcterms:W3CDTF">2022-10-19T14:39:25Z</dcterms:created>
  <dcterms:modified xsi:type="dcterms:W3CDTF">2023-03-27T14:55:15Z</dcterms:modified>
</cp:coreProperties>
</file>