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3810" windowWidth="20175" windowHeight="432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S44" i="1" l="1"/>
  <c r="M43" i="1"/>
  <c r="M44" i="1"/>
  <c r="M45" i="1"/>
  <c r="M46" i="1"/>
  <c r="M47" i="1"/>
  <c r="M48" i="1"/>
  <c r="S32" i="1"/>
  <c r="S33" i="1"/>
  <c r="S34" i="1"/>
  <c r="S35" i="1"/>
  <c r="M31" i="1"/>
  <c r="M32" i="1"/>
  <c r="M33" i="1"/>
  <c r="M34" i="1"/>
  <c r="G34" i="1"/>
  <c r="Y20" i="1"/>
  <c r="Y21" i="1"/>
  <c r="Y22" i="1"/>
  <c r="S18" i="1"/>
  <c r="S19" i="1"/>
  <c r="S20" i="1"/>
  <c r="S21" i="1"/>
  <c r="S22" i="1"/>
  <c r="M19" i="1"/>
  <c r="M20" i="1"/>
  <c r="M21" i="1"/>
  <c r="M22" i="1"/>
  <c r="M23" i="1"/>
  <c r="G47" i="1"/>
  <c r="G46" i="1"/>
  <c r="G45" i="1"/>
  <c r="G44" i="1"/>
  <c r="Y43" i="1"/>
  <c r="S43" i="1"/>
  <c r="G43" i="1"/>
  <c r="Y42" i="1"/>
  <c r="S42" i="1"/>
  <c r="M42" i="1"/>
  <c r="G42" i="1"/>
  <c r="Y41" i="1"/>
  <c r="S41" i="1"/>
  <c r="M41" i="1"/>
  <c r="G41" i="1"/>
  <c r="G35" i="1"/>
  <c r="G33" i="1"/>
  <c r="G32" i="1"/>
  <c r="Y31" i="1"/>
  <c r="S31" i="1"/>
  <c r="G31" i="1"/>
  <c r="Y30" i="1"/>
  <c r="S30" i="1"/>
  <c r="M30" i="1"/>
  <c r="G30" i="1"/>
  <c r="Y29" i="1"/>
  <c r="S29" i="1"/>
  <c r="M29" i="1"/>
  <c r="G29" i="1"/>
  <c r="AE19" i="1"/>
  <c r="AE24" i="1" s="1"/>
  <c r="AE18" i="1"/>
  <c r="AE17" i="1"/>
  <c r="Y19" i="1"/>
  <c r="Y18" i="1"/>
  <c r="Y17" i="1"/>
  <c r="G23" i="1"/>
  <c r="G22" i="1"/>
  <c r="G21" i="1"/>
  <c r="G20" i="1"/>
  <c r="G19" i="1"/>
  <c r="M18" i="1"/>
  <c r="G18" i="1"/>
  <c r="S17" i="1"/>
  <c r="M17" i="1"/>
  <c r="G17" i="1"/>
  <c r="S7" i="1"/>
  <c r="S6" i="1"/>
  <c r="S5" i="1"/>
  <c r="M6" i="1"/>
  <c r="M5" i="1"/>
  <c r="G6" i="1"/>
  <c r="G7" i="1"/>
  <c r="G8" i="1"/>
  <c r="G9" i="1"/>
  <c r="G10" i="1"/>
  <c r="G11" i="1"/>
  <c r="G5" i="1"/>
  <c r="M49" i="1" l="1"/>
  <c r="S36" i="1"/>
  <c r="Y36" i="1"/>
  <c r="Y49" i="1"/>
  <c r="S49" i="1"/>
  <c r="G49" i="1"/>
  <c r="M36" i="1"/>
  <c r="G36" i="1"/>
  <c r="Y24" i="1"/>
  <c r="M12" i="1"/>
  <c r="S24" i="1"/>
  <c r="M24" i="1"/>
  <c r="G24" i="1"/>
  <c r="S12" i="1"/>
  <c r="G12" i="1"/>
  <c r="E13" i="1" l="1"/>
  <c r="E37" i="1"/>
  <c r="E50" i="1"/>
  <c r="E25" i="1"/>
  <c r="E51" i="1" l="1"/>
</calcChain>
</file>

<file path=xl/sharedStrings.xml><?xml version="1.0" encoding="utf-8"?>
<sst xmlns="http://schemas.openxmlformats.org/spreadsheetml/2006/main" count="369" uniqueCount="73">
  <si>
    <t>Prancha</t>
  </si>
  <si>
    <t>12/62</t>
  </si>
  <si>
    <t>13/62</t>
  </si>
  <si>
    <t>14/62</t>
  </si>
  <si>
    <t>Térreo</t>
  </si>
  <si>
    <t>Altura</t>
  </si>
  <si>
    <t>Largura</t>
  </si>
  <si>
    <t>Área</t>
  </si>
  <si>
    <t>1º PAVIMENTO</t>
  </si>
  <si>
    <t>27/62</t>
  </si>
  <si>
    <t>28/62</t>
  </si>
  <si>
    <t>29/62</t>
  </si>
  <si>
    <t>SOMA (M²)</t>
  </si>
  <si>
    <t xml:space="preserve">TOTAL (M²) </t>
  </si>
  <si>
    <t>30/62</t>
  </si>
  <si>
    <t>31/62</t>
  </si>
  <si>
    <t>2º PAVIMENTO</t>
  </si>
  <si>
    <t>41/62</t>
  </si>
  <si>
    <t>42/62</t>
  </si>
  <si>
    <t>43/62</t>
  </si>
  <si>
    <t>44/62</t>
  </si>
  <si>
    <t>3º PAVIMENTO</t>
  </si>
  <si>
    <t>55/62</t>
  </si>
  <si>
    <t>56/62</t>
  </si>
  <si>
    <t>57/62</t>
  </si>
  <si>
    <t>58/62</t>
  </si>
  <si>
    <t xml:space="preserve">TOTAL GERAL  (M²) </t>
  </si>
  <si>
    <t xml:space="preserve">DIVISÓRIAS DE VIDRO </t>
  </si>
  <si>
    <t>DIV</t>
  </si>
  <si>
    <t>DIV 01</t>
  </si>
  <si>
    <t>DIV 02</t>
  </si>
  <si>
    <t>DIV 03</t>
  </si>
  <si>
    <t>DIV 04</t>
  </si>
  <si>
    <t>DIV 05</t>
  </si>
  <si>
    <t>DIV 06</t>
  </si>
  <si>
    <t>DIV 07</t>
  </si>
  <si>
    <t>DIV 08</t>
  </si>
  <si>
    <t>DIV 09</t>
  </si>
  <si>
    <t>PA 04</t>
  </si>
  <si>
    <t>PA 05</t>
  </si>
  <si>
    <t>VISOR 01</t>
  </si>
  <si>
    <t xml:space="preserve">DIV 04 </t>
  </si>
  <si>
    <t>DIV 10</t>
  </si>
  <si>
    <t>DIV 11</t>
  </si>
  <si>
    <t>DIV 12</t>
  </si>
  <si>
    <t>DIV 13</t>
  </si>
  <si>
    <t>DIV 14</t>
  </si>
  <si>
    <t>DIV 15</t>
  </si>
  <si>
    <t>DIV 16</t>
  </si>
  <si>
    <t>DIV 17</t>
  </si>
  <si>
    <t>DIV 18</t>
  </si>
  <si>
    <t>DIVI 19</t>
  </si>
  <si>
    <t>DIV 20</t>
  </si>
  <si>
    <t>DIV 21</t>
  </si>
  <si>
    <t>DIV 22</t>
  </si>
  <si>
    <t>DIV 23</t>
  </si>
  <si>
    <t>DIV 24</t>
  </si>
  <si>
    <t>DIV 25</t>
  </si>
  <si>
    <t>PA 01</t>
  </si>
  <si>
    <t>PA 02</t>
  </si>
  <si>
    <t>DIV 19</t>
  </si>
  <si>
    <t>TIPO</t>
  </si>
  <si>
    <t>VS</t>
  </si>
  <si>
    <t>VD</t>
  </si>
  <si>
    <t>PC</t>
  </si>
  <si>
    <t>PORTA</t>
  </si>
  <si>
    <t>DUPLA</t>
  </si>
  <si>
    <t>SIMPLES</t>
  </si>
  <si>
    <t>2X SIMPLES</t>
  </si>
  <si>
    <t>SIMPES</t>
  </si>
  <si>
    <t>3XSIMPLES</t>
  </si>
  <si>
    <t>\</t>
  </si>
  <si>
    <t>2XSIMPLES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</si>
</sst>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49" fontId="0" fillId="0" borderId="0" xfId="0" applyNumberFormat="1"/>
    <xf numFmtId="0" fontId="0" fillId="0" borderId="4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Border="1" applyAlignment="1"/>
    <xf numFmtId="2" fontId="0" fillId="0" borderId="7" xfId="0" applyNumberFormat="1" applyBorder="1" applyAlignment="1">
      <alignment horizontal="center"/>
    </xf>
    <xf numFmtId="2" fontId="0" fillId="0" borderId="10" xfId="0" applyNumberFormat="1" applyBorder="1"/>
    <xf numFmtId="0" fontId="0" fillId="0" borderId="2" xfId="0" applyBorder="1"/>
    <xf numFmtId="0" fontId="0" fillId="0" borderId="4" xfId="0" applyBorder="1" applyAlignment="1"/>
    <xf numFmtId="0" fontId="0" fillId="0" borderId="5" xfId="0" applyBorder="1" applyAlignment="1"/>
    <xf numFmtId="2" fontId="1" fillId="0" borderId="6" xfId="0" applyNumberFormat="1" applyFont="1" applyBorder="1" applyAlignment="1"/>
    <xf numFmtId="2" fontId="0" fillId="0" borderId="11" xfId="0" applyNumberFormat="1" applyBorder="1"/>
    <xf numFmtId="0" fontId="0" fillId="0" borderId="8" xfId="0" applyBorder="1"/>
    <xf numFmtId="0" fontId="0" fillId="0" borderId="13" xfId="0" applyBorder="1"/>
    <xf numFmtId="2" fontId="1" fillId="0" borderId="14" xfId="0" applyNumberFormat="1" applyFont="1" applyBorder="1"/>
    <xf numFmtId="0" fontId="0" fillId="0" borderId="0" xfId="0" applyBorder="1"/>
    <xf numFmtId="0" fontId="1" fillId="0" borderId="15" xfId="0" applyFont="1" applyBorder="1"/>
    <xf numFmtId="2" fontId="0" fillId="4" borderId="1" xfId="0" applyNumberFormat="1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0" fontId="0" fillId="0" borderId="16" xfId="0" applyBorder="1"/>
    <xf numFmtId="0" fontId="1" fillId="3" borderId="2" xfId="0" applyFont="1" applyFill="1" applyBorder="1"/>
    <xf numFmtId="0" fontId="0" fillId="0" borderId="17" xfId="0" applyBorder="1"/>
    <xf numFmtId="0" fontId="0" fillId="0" borderId="12" xfId="0" applyBorder="1"/>
    <xf numFmtId="2" fontId="1" fillId="0" borderId="17" xfId="0" applyNumberFormat="1" applyFont="1" applyBorder="1" applyAlignment="1"/>
    <xf numFmtId="0" fontId="0" fillId="0" borderId="14" xfId="0" applyBorder="1"/>
    <xf numFmtId="2" fontId="1" fillId="0" borderId="14" xfId="0" applyNumberFormat="1" applyFont="1" applyBorder="1" applyAlignment="1"/>
    <xf numFmtId="0" fontId="0" fillId="0" borderId="13" xfId="0" applyBorder="1" applyAlignment="1"/>
    <xf numFmtId="0" fontId="0" fillId="0" borderId="8" xfId="0" applyBorder="1" applyAlignment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2" fontId="1" fillId="4" borderId="4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2" fontId="1" fillId="4" borderId="6" xfId="0" applyNumberFormat="1" applyFont="1" applyFill="1" applyBorder="1" applyAlignment="1">
      <alignment horizontal="right"/>
    </xf>
    <xf numFmtId="2" fontId="1" fillId="3" borderId="4" xfId="0" applyNumberFormat="1" applyFont="1" applyFill="1" applyBorder="1" applyAlignment="1">
      <alignment horizontal="right"/>
    </xf>
    <xf numFmtId="2" fontId="1" fillId="3" borderId="5" xfId="0" applyNumberFormat="1" applyFont="1" applyFill="1" applyBorder="1" applyAlignment="1">
      <alignment horizontal="right"/>
    </xf>
    <xf numFmtId="2" fontId="1" fillId="3" borderId="6" xfId="0" applyNumberFormat="1" applyFont="1" applyFill="1" applyBorder="1" applyAlignment="1">
      <alignment horizontal="right"/>
    </xf>
    <xf numFmtId="0" fontId="1" fillId="0" borderId="12" xfId="0" applyFont="1" applyBorder="1"/>
    <xf numFmtId="0" fontId="1" fillId="3" borderId="4" xfId="0" applyFont="1" applyFill="1" applyBorder="1"/>
    <xf numFmtId="0" fontId="0" fillId="0" borderId="1" xfId="0" applyBorder="1"/>
    <xf numFmtId="2" fontId="1" fillId="0" borderId="8" xfId="0" applyNumberFormat="1" applyFont="1" applyBorder="1"/>
    <xf numFmtId="2" fontId="1" fillId="0" borderId="5" xfId="0" applyNumberFormat="1" applyFont="1" applyBorder="1"/>
    <xf numFmtId="0" fontId="1" fillId="2" borderId="12" xfId="0" applyFont="1" applyFill="1" applyBorder="1"/>
    <xf numFmtId="0" fontId="0" fillId="0" borderId="18" xfId="0" applyBorder="1"/>
    <xf numFmtId="2" fontId="0" fillId="0" borderId="20" xfId="0" applyNumberFormat="1" applyBorder="1"/>
    <xf numFmtId="0" fontId="0" fillId="0" borderId="24" xfId="0" applyBorder="1"/>
    <xf numFmtId="0" fontId="0" fillId="0" borderId="25" xfId="0" applyBorder="1"/>
    <xf numFmtId="2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2" fontId="0" fillId="0" borderId="27" xfId="0" applyNumberFormat="1" applyBorder="1"/>
    <xf numFmtId="2" fontId="0" fillId="0" borderId="20" xfId="0" applyNumberFormat="1" applyBorder="1" applyAlignment="1">
      <alignment horizontal="center"/>
    </xf>
    <xf numFmtId="2" fontId="0" fillId="0" borderId="24" xfId="0" applyNumberFormat="1" applyBorder="1"/>
    <xf numFmtId="2" fontId="0" fillId="0" borderId="25" xfId="0" applyNumberFormat="1" applyBorder="1"/>
    <xf numFmtId="2" fontId="1" fillId="0" borderId="8" xfId="0" applyNumberFormat="1" applyFont="1" applyBorder="1" applyAlignment="1"/>
    <xf numFmtId="2" fontId="1" fillId="0" borderId="5" xfId="0" applyNumberFormat="1" applyFont="1" applyBorder="1" applyAlignment="1"/>
    <xf numFmtId="2" fontId="0" fillId="0" borderId="7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49" fontId="0" fillId="0" borderId="8" xfId="0" applyNumberFormat="1" applyBorder="1" applyAlignment="1">
      <alignment horizontal="center"/>
    </xf>
    <xf numFmtId="2" fontId="1" fillId="0" borderId="0" xfId="0" applyNumberFormat="1" applyFont="1" applyBorder="1" applyAlignment="1"/>
    <xf numFmtId="0" fontId="0" fillId="0" borderId="12" xfId="0" applyBorder="1" applyAlignment="1"/>
    <xf numFmtId="2" fontId="0" fillId="0" borderId="0" xfId="0" applyNumberFormat="1" applyBorder="1"/>
    <xf numFmtId="2" fontId="0" fillId="0" borderId="34" xfId="0" applyNumberFormat="1" applyBorder="1"/>
    <xf numFmtId="0" fontId="0" fillId="0" borderId="15" xfId="0" applyBorder="1"/>
    <xf numFmtId="0" fontId="1" fillId="2" borderId="8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0" fillId="0" borderId="19" xfId="0" applyBorder="1"/>
    <xf numFmtId="0" fontId="0" fillId="0" borderId="20" xfId="0" applyBorder="1"/>
    <xf numFmtId="0" fontId="0" fillId="0" borderId="32" xfId="0" applyBorder="1"/>
    <xf numFmtId="0" fontId="0" fillId="0" borderId="3" xfId="0" applyBorder="1"/>
    <xf numFmtId="2" fontId="0" fillId="0" borderId="32" xfId="0" applyNumberFormat="1" applyBorder="1"/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0" fontId="1" fillId="0" borderId="2" xfId="0" applyFont="1" applyBorder="1" applyAlignment="1"/>
    <xf numFmtId="0" fontId="0" fillId="0" borderId="37" xfId="0" applyBorder="1"/>
    <xf numFmtId="0" fontId="0" fillId="0" borderId="3" xfId="0" applyBorder="1" applyAlignment="1">
      <alignment horizontal="center"/>
    </xf>
    <xf numFmtId="2" fontId="0" fillId="0" borderId="33" xfId="0" applyNumberFormat="1" applyBorder="1"/>
    <xf numFmtId="2" fontId="0" fillId="0" borderId="26" xfId="0" applyNumberFormat="1" applyBorder="1"/>
    <xf numFmtId="2" fontId="1" fillId="0" borderId="36" xfId="0" applyNumberFormat="1" applyFont="1" applyBorder="1"/>
    <xf numFmtId="0" fontId="0" fillId="0" borderId="26" xfId="0" applyBorder="1"/>
    <xf numFmtId="2" fontId="1" fillId="0" borderId="17" xfId="0" applyNumberFormat="1" applyFont="1" applyBorder="1"/>
    <xf numFmtId="0" fontId="1" fillId="0" borderId="25" xfId="0" applyFont="1" applyBorder="1"/>
    <xf numFmtId="0" fontId="1" fillId="0" borderId="26" xfId="0" applyFont="1" applyBorder="1"/>
    <xf numFmtId="0" fontId="0" fillId="0" borderId="27" xfId="0" applyBorder="1"/>
    <xf numFmtId="2" fontId="0" fillId="0" borderId="38" xfId="0" applyNumberFormat="1" applyBorder="1"/>
    <xf numFmtId="2" fontId="0" fillId="0" borderId="2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2" xfId="0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49" fontId="1" fillId="0" borderId="28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13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7"/>
  <sheetViews>
    <sheetView tabSelected="1" topLeftCell="A13" workbookViewId="0">
      <selection sqref="A1:AE51"/>
    </sheetView>
  </sheetViews>
  <sheetFormatPr defaultRowHeight="15" x14ac:dyDescent="0.25"/>
  <cols>
    <col min="1" max="1" width="18.28515625" bestFit="1" customWidth="1"/>
    <col min="2" max="2" width="6.5703125" bestFit="1" customWidth="1"/>
    <col min="3" max="3" width="5.140625" bestFit="1" customWidth="1"/>
    <col min="4" max="4" width="10.42578125" bestFit="1" customWidth="1"/>
    <col min="5" max="5" width="7.42578125" bestFit="1" customWidth="1"/>
    <col min="6" max="6" width="6.42578125" bestFit="1" customWidth="1"/>
    <col min="7" max="7" width="5.5703125" bestFit="1" customWidth="1"/>
    <col min="8" max="8" width="6.5703125" bestFit="1" customWidth="1"/>
    <col min="9" max="9" width="5.140625" bestFit="1" customWidth="1"/>
    <col min="10" max="10" width="10.85546875" bestFit="1" customWidth="1"/>
    <col min="11" max="11" width="7.42578125" bestFit="1" customWidth="1"/>
    <col min="12" max="12" width="6.42578125" bestFit="1" customWidth="1"/>
    <col min="13" max="13" width="5.5703125" bestFit="1" customWidth="1"/>
    <col min="14" max="14" width="8.85546875" bestFit="1" customWidth="1"/>
    <col min="15" max="15" width="5.140625" bestFit="1" customWidth="1"/>
    <col min="16" max="16" width="10.42578125" bestFit="1" customWidth="1"/>
    <col min="17" max="17" width="7.42578125" bestFit="1" customWidth="1"/>
    <col min="18" max="18" width="6.42578125" bestFit="1" customWidth="1"/>
    <col min="19" max="19" width="6.5703125" bestFit="1" customWidth="1"/>
    <col min="20" max="20" width="6.5703125" customWidth="1"/>
    <col min="21" max="21" width="5.140625" bestFit="1" customWidth="1"/>
    <col min="22" max="22" width="8.28515625" bestFit="1" customWidth="1"/>
    <col min="23" max="23" width="7.42578125" bestFit="1" customWidth="1"/>
    <col min="24" max="24" width="6.42578125" bestFit="1" customWidth="1"/>
    <col min="25" max="25" width="6.5703125" bestFit="1" customWidth="1"/>
    <col min="26" max="28" width="6.5703125" customWidth="1"/>
    <col min="29" max="29" width="7.42578125" bestFit="1" customWidth="1"/>
    <col min="30" max="30" width="6.42578125" bestFit="1" customWidth="1"/>
    <col min="31" max="31" width="6.5703125" bestFit="1" customWidth="1"/>
  </cols>
  <sheetData>
    <row r="1" spans="1:41" ht="15.75" thickBot="1" x14ac:dyDescent="0.3">
      <c r="A1" s="35" t="s">
        <v>27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7"/>
    </row>
    <row r="2" spans="1:41" ht="15.75" thickBot="1" x14ac:dyDescent="0.3">
      <c r="A2" s="32" t="s">
        <v>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4"/>
    </row>
    <row r="3" spans="1:41" ht="15.75" thickBot="1" x14ac:dyDescent="0.3">
      <c r="A3" s="82" t="s">
        <v>0</v>
      </c>
      <c r="B3" s="101" t="s">
        <v>1</v>
      </c>
      <c r="C3" s="102"/>
      <c r="D3" s="102"/>
      <c r="E3" s="102"/>
      <c r="F3" s="102"/>
      <c r="G3" s="103"/>
      <c r="H3" s="104" t="s">
        <v>2</v>
      </c>
      <c r="I3" s="105"/>
      <c r="J3" s="105"/>
      <c r="K3" s="105"/>
      <c r="L3" s="105"/>
      <c r="M3" s="106"/>
      <c r="N3" s="104" t="s">
        <v>3</v>
      </c>
      <c r="O3" s="105"/>
      <c r="P3" s="105"/>
      <c r="Q3" s="105"/>
      <c r="R3" s="105"/>
      <c r="S3" s="106"/>
      <c r="T3" s="65"/>
      <c r="U3" s="65"/>
      <c r="V3" s="65"/>
      <c r="W3" s="17"/>
      <c r="X3" s="16"/>
      <c r="Y3" s="16"/>
      <c r="Z3" s="16"/>
      <c r="AA3" s="16"/>
      <c r="AB3" s="16"/>
      <c r="AC3" s="16"/>
      <c r="AD3" s="16"/>
      <c r="AE3" s="28"/>
      <c r="AJ3" s="1"/>
      <c r="AK3" s="1"/>
      <c r="AL3" s="1"/>
      <c r="AM3" s="1"/>
      <c r="AN3" s="1"/>
      <c r="AO3" s="1"/>
    </row>
    <row r="4" spans="1:41" x14ac:dyDescent="0.25">
      <c r="A4" s="49"/>
      <c r="B4" s="98" t="s">
        <v>28</v>
      </c>
      <c r="C4" s="99" t="s">
        <v>61</v>
      </c>
      <c r="D4" s="99" t="s">
        <v>65</v>
      </c>
      <c r="E4" s="80" t="s">
        <v>6</v>
      </c>
      <c r="F4" s="80" t="s">
        <v>5</v>
      </c>
      <c r="G4" s="100" t="s">
        <v>7</v>
      </c>
      <c r="H4" s="98" t="s">
        <v>28</v>
      </c>
      <c r="I4" s="99" t="s">
        <v>61</v>
      </c>
      <c r="J4" s="99" t="s">
        <v>65</v>
      </c>
      <c r="K4" s="80" t="s">
        <v>6</v>
      </c>
      <c r="L4" s="80" t="s">
        <v>5</v>
      </c>
      <c r="M4" s="100" t="s">
        <v>7</v>
      </c>
      <c r="N4" s="98" t="s">
        <v>28</v>
      </c>
      <c r="O4" s="99" t="s">
        <v>61</v>
      </c>
      <c r="P4" s="99" t="s">
        <v>65</v>
      </c>
      <c r="Q4" s="80" t="s">
        <v>6</v>
      </c>
      <c r="R4" s="80" t="s">
        <v>5</v>
      </c>
      <c r="S4" s="81" t="s">
        <v>7</v>
      </c>
      <c r="T4" s="6"/>
      <c r="U4" s="6"/>
      <c r="V4" s="6"/>
      <c r="W4" s="26"/>
      <c r="X4" s="19"/>
      <c r="Y4" s="19"/>
      <c r="Z4" s="19"/>
      <c r="AA4" s="19"/>
      <c r="AB4" s="19"/>
      <c r="AC4" s="19"/>
      <c r="AD4" s="19"/>
      <c r="AE4" s="25"/>
      <c r="AJ4" s="1"/>
      <c r="AK4" s="1"/>
      <c r="AL4" s="1"/>
      <c r="AM4" s="1"/>
      <c r="AN4" s="1"/>
      <c r="AO4" s="1"/>
    </row>
    <row r="5" spans="1:41" x14ac:dyDescent="0.25">
      <c r="A5" s="50"/>
      <c r="B5" s="83" t="s">
        <v>29</v>
      </c>
      <c r="C5" s="75" t="s">
        <v>62</v>
      </c>
      <c r="D5" s="95" t="s">
        <v>71</v>
      </c>
      <c r="E5" s="22">
        <v>3.6</v>
      </c>
      <c r="F5" s="84">
        <v>2.65</v>
      </c>
      <c r="G5" s="85">
        <f>E5*F5</f>
        <v>9.5399999999999991</v>
      </c>
      <c r="H5" s="58" t="s">
        <v>36</v>
      </c>
      <c r="I5" s="51" t="s">
        <v>64</v>
      </c>
      <c r="J5" s="57" t="s">
        <v>71</v>
      </c>
      <c r="K5" s="4">
        <v>2.7</v>
      </c>
      <c r="L5" s="4">
        <v>2.65</v>
      </c>
      <c r="M5" s="63">
        <f>K5*L5</f>
        <v>7.1550000000000002</v>
      </c>
      <c r="N5" s="58" t="s">
        <v>38</v>
      </c>
      <c r="O5" s="3" t="s">
        <v>62</v>
      </c>
      <c r="P5" s="3" t="s">
        <v>67</v>
      </c>
      <c r="Q5" s="4">
        <v>0.9</v>
      </c>
      <c r="R5" s="4">
        <v>2.65</v>
      </c>
      <c r="S5" s="10">
        <f>Q5*R5</f>
        <v>2.3849999999999998</v>
      </c>
      <c r="T5" s="68"/>
      <c r="U5" s="68"/>
      <c r="V5" s="68"/>
      <c r="W5" s="26"/>
      <c r="X5" s="19"/>
      <c r="Y5" s="19"/>
      <c r="Z5" s="19"/>
      <c r="AA5" s="19"/>
      <c r="AB5" s="19"/>
      <c r="AC5" s="19"/>
      <c r="AD5" s="19"/>
      <c r="AE5" s="25"/>
    </row>
    <row r="6" spans="1:41" x14ac:dyDescent="0.25">
      <c r="A6" s="26"/>
      <c r="B6" s="52" t="s">
        <v>30</v>
      </c>
      <c r="C6" s="76" t="s">
        <v>63</v>
      </c>
      <c r="D6" s="76" t="s">
        <v>70</v>
      </c>
      <c r="E6" s="4">
        <v>10.11</v>
      </c>
      <c r="F6" s="5">
        <v>2.65</v>
      </c>
      <c r="G6" s="63">
        <f>E6*F6</f>
        <v>26.791499999999999</v>
      </c>
      <c r="H6" s="58" t="s">
        <v>37</v>
      </c>
      <c r="I6" s="51" t="s">
        <v>62</v>
      </c>
      <c r="J6" s="57" t="s">
        <v>71</v>
      </c>
      <c r="K6" s="4">
        <v>3.6</v>
      </c>
      <c r="L6" s="4">
        <v>3.25</v>
      </c>
      <c r="M6" s="63">
        <f t="shared" ref="M6" si="0">K6*L6</f>
        <v>11.700000000000001</v>
      </c>
      <c r="N6" s="58" t="s">
        <v>39</v>
      </c>
      <c r="O6" s="3" t="s">
        <v>62</v>
      </c>
      <c r="P6" s="3" t="s">
        <v>66</v>
      </c>
      <c r="Q6" s="4">
        <v>2.36</v>
      </c>
      <c r="R6" s="4">
        <v>2.65</v>
      </c>
      <c r="S6" s="10">
        <f t="shared" ref="S6:S7" si="1">Q6*R6</f>
        <v>6.2539999999999996</v>
      </c>
      <c r="T6" s="68"/>
      <c r="U6" s="68"/>
      <c r="V6" s="68"/>
      <c r="W6" s="26"/>
      <c r="X6" s="19"/>
      <c r="Y6" s="19"/>
      <c r="Z6" s="19"/>
      <c r="AA6" s="19"/>
      <c r="AB6" s="19"/>
      <c r="AC6" s="19"/>
      <c r="AD6" s="19"/>
      <c r="AE6" s="25"/>
    </row>
    <row r="7" spans="1:41" x14ac:dyDescent="0.25">
      <c r="A7" s="26"/>
      <c r="B7" s="52" t="s">
        <v>31</v>
      </c>
      <c r="C7" s="76" t="s">
        <v>63</v>
      </c>
      <c r="D7" s="76" t="s">
        <v>67</v>
      </c>
      <c r="E7" s="4">
        <v>2.7</v>
      </c>
      <c r="F7" s="5">
        <v>2.65</v>
      </c>
      <c r="G7" s="63">
        <f t="shared" ref="G7:G11" si="2">E7*F7</f>
        <v>7.1550000000000002</v>
      </c>
      <c r="H7" s="58"/>
      <c r="I7" s="51"/>
      <c r="J7" s="51"/>
      <c r="K7" s="4"/>
      <c r="L7" s="4"/>
      <c r="M7" s="63"/>
      <c r="N7" s="58" t="s">
        <v>40</v>
      </c>
      <c r="O7" s="3"/>
      <c r="P7" s="4" t="s">
        <v>71</v>
      </c>
      <c r="Q7" s="4">
        <v>6.88</v>
      </c>
      <c r="R7" s="4">
        <v>0.55000000000000004</v>
      </c>
      <c r="S7" s="10">
        <f t="shared" si="1"/>
        <v>3.7840000000000003</v>
      </c>
      <c r="T7" s="68"/>
      <c r="U7" s="68"/>
      <c r="V7" s="68"/>
      <c r="W7" s="26"/>
      <c r="X7" s="19"/>
      <c r="Y7" s="19"/>
      <c r="Z7" s="19"/>
      <c r="AA7" s="19"/>
      <c r="AB7" s="19"/>
      <c r="AC7" s="19"/>
      <c r="AD7" s="19"/>
      <c r="AE7" s="25"/>
    </row>
    <row r="8" spans="1:41" x14ac:dyDescent="0.25">
      <c r="A8" s="26"/>
      <c r="B8" s="52" t="s">
        <v>32</v>
      </c>
      <c r="C8" s="76" t="s">
        <v>63</v>
      </c>
      <c r="D8" s="76" t="s">
        <v>67</v>
      </c>
      <c r="E8" s="4">
        <v>2.27</v>
      </c>
      <c r="F8" s="5">
        <v>2.65</v>
      </c>
      <c r="G8" s="63">
        <f t="shared" si="2"/>
        <v>6.0154999999999994</v>
      </c>
      <c r="H8" s="58"/>
      <c r="I8" s="51"/>
      <c r="J8" s="51"/>
      <c r="K8" s="4"/>
      <c r="L8" s="4"/>
      <c r="M8" s="63"/>
      <c r="N8" s="58"/>
      <c r="O8" s="3"/>
      <c r="P8" s="3"/>
      <c r="Q8" s="4"/>
      <c r="R8" s="4"/>
      <c r="S8" s="10"/>
      <c r="T8" s="68"/>
      <c r="U8" s="68"/>
      <c r="V8" s="68"/>
      <c r="W8" s="26"/>
      <c r="X8" s="19"/>
      <c r="Y8" s="19"/>
      <c r="Z8" s="19"/>
      <c r="AA8" s="19"/>
      <c r="AB8" s="19"/>
      <c r="AC8" s="19"/>
      <c r="AD8" s="19"/>
      <c r="AE8" s="25"/>
    </row>
    <row r="9" spans="1:41" x14ac:dyDescent="0.25">
      <c r="A9" s="26"/>
      <c r="B9" s="52" t="s">
        <v>33</v>
      </c>
      <c r="C9" s="76" t="s">
        <v>64</v>
      </c>
      <c r="D9" s="96" t="s">
        <v>71</v>
      </c>
      <c r="E9" s="4">
        <v>2.7</v>
      </c>
      <c r="F9" s="5">
        <v>2.65</v>
      </c>
      <c r="G9" s="63">
        <f t="shared" si="2"/>
        <v>7.1550000000000002</v>
      </c>
      <c r="H9" s="58"/>
      <c r="I9" s="51"/>
      <c r="J9" s="51"/>
      <c r="K9" s="4"/>
      <c r="L9" s="4"/>
      <c r="M9" s="63"/>
      <c r="N9" s="58"/>
      <c r="O9" s="3"/>
      <c r="P9" s="3"/>
      <c r="Q9" s="4"/>
      <c r="R9" s="4"/>
      <c r="S9" s="10"/>
      <c r="T9" s="68"/>
      <c r="U9" s="68"/>
      <c r="V9" s="68"/>
      <c r="W9" s="26"/>
      <c r="X9" s="19"/>
      <c r="Y9" s="19"/>
      <c r="Z9" s="19"/>
      <c r="AA9" s="19"/>
      <c r="AB9" s="19"/>
      <c r="AC9" s="19"/>
      <c r="AD9" s="19"/>
      <c r="AE9" s="25"/>
    </row>
    <row r="10" spans="1:41" x14ac:dyDescent="0.25">
      <c r="A10" s="26"/>
      <c r="B10" s="52" t="s">
        <v>34</v>
      </c>
      <c r="C10" s="76" t="s">
        <v>64</v>
      </c>
      <c r="D10" s="96" t="s">
        <v>71</v>
      </c>
      <c r="E10" s="4">
        <v>2.7</v>
      </c>
      <c r="F10" s="5">
        <v>2.65</v>
      </c>
      <c r="G10" s="63">
        <f t="shared" si="2"/>
        <v>7.1550000000000002</v>
      </c>
      <c r="H10" s="58"/>
      <c r="I10" s="51"/>
      <c r="J10" s="51"/>
      <c r="K10" s="4"/>
      <c r="L10" s="4"/>
      <c r="M10" s="63"/>
      <c r="N10" s="58"/>
      <c r="O10" s="3"/>
      <c r="P10" s="3"/>
      <c r="Q10" s="4"/>
      <c r="R10" s="4"/>
      <c r="S10" s="10"/>
      <c r="T10" s="68"/>
      <c r="U10" s="68"/>
      <c r="V10" s="68"/>
      <c r="W10" s="26"/>
      <c r="X10" s="19"/>
      <c r="Y10" s="19"/>
      <c r="Z10" s="19"/>
      <c r="AA10" s="19"/>
      <c r="AB10" s="19"/>
      <c r="AC10" s="19"/>
      <c r="AD10" s="19"/>
      <c r="AE10" s="25"/>
    </row>
    <row r="11" spans="1:41" ht="15.75" thickBot="1" x14ac:dyDescent="0.3">
      <c r="A11" s="26"/>
      <c r="B11" s="53" t="s">
        <v>35</v>
      </c>
      <c r="C11" s="77" t="s">
        <v>64</v>
      </c>
      <c r="D11" s="97" t="s">
        <v>71</v>
      </c>
      <c r="E11" s="54">
        <v>2.7</v>
      </c>
      <c r="F11" s="55">
        <v>2.65</v>
      </c>
      <c r="G11" s="64">
        <f t="shared" si="2"/>
        <v>7.1550000000000002</v>
      </c>
      <c r="H11" s="59"/>
      <c r="I11" s="79"/>
      <c r="J11" s="79"/>
      <c r="K11" s="54"/>
      <c r="L11" s="54"/>
      <c r="M11" s="64"/>
      <c r="N11" s="59"/>
      <c r="O11" s="86"/>
      <c r="P11" s="86"/>
      <c r="Q11" s="54"/>
      <c r="R11" s="54"/>
      <c r="S11" s="56"/>
      <c r="T11" s="68"/>
      <c r="U11" s="68"/>
      <c r="V11" s="68"/>
      <c r="W11" s="26"/>
      <c r="X11" s="19"/>
      <c r="Y11" s="19"/>
      <c r="Z11" s="19"/>
      <c r="AA11" s="19"/>
      <c r="AB11" s="19"/>
      <c r="AC11" s="19"/>
      <c r="AD11" s="19"/>
      <c r="AE11" s="25"/>
    </row>
    <row r="12" spans="1:41" ht="15.75" thickBot="1" x14ac:dyDescent="0.3">
      <c r="A12" s="11" t="s">
        <v>12</v>
      </c>
      <c r="B12" s="11"/>
      <c r="C12" s="17"/>
      <c r="D12" s="17"/>
      <c r="E12" s="17"/>
      <c r="F12" s="16"/>
      <c r="G12" s="18">
        <f>SUM(G5:G11)</f>
        <v>70.966999999999999</v>
      </c>
      <c r="H12" s="47"/>
      <c r="I12" s="47"/>
      <c r="J12" s="47"/>
      <c r="K12" s="30"/>
      <c r="L12" s="31"/>
      <c r="M12" s="29">
        <f>SUM(M5:M11)</f>
        <v>18.855</v>
      </c>
      <c r="N12" s="66"/>
      <c r="O12" s="66"/>
      <c r="P12" s="66"/>
      <c r="Q12" s="67"/>
      <c r="R12" s="8"/>
      <c r="S12" s="27">
        <f>SUM(S5:S11)</f>
        <v>12.423</v>
      </c>
      <c r="T12" s="66"/>
      <c r="U12" s="66"/>
      <c r="V12" s="66"/>
      <c r="W12" s="26"/>
      <c r="X12" s="19"/>
      <c r="Y12" s="19"/>
      <c r="Z12" s="19"/>
      <c r="AA12" s="19"/>
      <c r="AB12" s="19"/>
      <c r="AC12" s="19"/>
      <c r="AD12" s="19"/>
      <c r="AE12" s="25"/>
    </row>
    <row r="13" spans="1:41" ht="15.75" thickBot="1" x14ac:dyDescent="0.3">
      <c r="A13" s="2" t="s">
        <v>13</v>
      </c>
      <c r="B13" s="2"/>
      <c r="C13" s="2"/>
      <c r="D13" s="2"/>
      <c r="E13" s="38">
        <f>G12+M12+S12</f>
        <v>102.245</v>
      </c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40"/>
    </row>
    <row r="14" spans="1:41" ht="15.75" thickBot="1" x14ac:dyDescent="0.3">
      <c r="A14" s="32" t="s">
        <v>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4"/>
    </row>
    <row r="15" spans="1:41" ht="15.75" thickBot="1" x14ac:dyDescent="0.3">
      <c r="A15" s="20" t="s">
        <v>0</v>
      </c>
      <c r="B15" s="107" t="s">
        <v>9</v>
      </c>
      <c r="C15" s="108"/>
      <c r="D15" s="108"/>
      <c r="E15" s="108"/>
      <c r="F15" s="108"/>
      <c r="G15" s="109"/>
      <c r="H15" s="101" t="s">
        <v>10</v>
      </c>
      <c r="I15" s="102"/>
      <c r="J15" s="102"/>
      <c r="K15" s="102"/>
      <c r="L15" s="102"/>
      <c r="M15" s="103"/>
      <c r="N15" s="101" t="s">
        <v>11</v>
      </c>
      <c r="O15" s="102"/>
      <c r="P15" s="102"/>
      <c r="Q15" s="102"/>
      <c r="R15" s="102"/>
      <c r="S15" s="103"/>
      <c r="T15" s="101" t="s">
        <v>14</v>
      </c>
      <c r="U15" s="102"/>
      <c r="V15" s="102"/>
      <c r="W15" s="102"/>
      <c r="X15" s="102"/>
      <c r="Y15" s="103"/>
      <c r="Z15" s="101" t="s">
        <v>15</v>
      </c>
      <c r="AA15" s="102"/>
      <c r="AB15" s="102"/>
      <c r="AC15" s="102"/>
      <c r="AD15" s="102"/>
      <c r="AE15" s="103"/>
    </row>
    <row r="16" spans="1:41" x14ac:dyDescent="0.25">
      <c r="A16" s="44"/>
      <c r="B16" s="98" t="s">
        <v>28</v>
      </c>
      <c r="C16" s="99" t="s">
        <v>61</v>
      </c>
      <c r="D16" s="99" t="s">
        <v>65</v>
      </c>
      <c r="E16" s="80" t="s">
        <v>6</v>
      </c>
      <c r="F16" s="80" t="s">
        <v>5</v>
      </c>
      <c r="G16" s="81" t="s">
        <v>7</v>
      </c>
      <c r="H16" s="98" t="s">
        <v>28</v>
      </c>
      <c r="I16" s="99" t="s">
        <v>61</v>
      </c>
      <c r="J16" s="99" t="s">
        <v>65</v>
      </c>
      <c r="K16" s="80" t="s">
        <v>6</v>
      </c>
      <c r="L16" s="80" t="s">
        <v>5</v>
      </c>
      <c r="M16" s="81" t="s">
        <v>7</v>
      </c>
      <c r="N16" s="110" t="s">
        <v>28</v>
      </c>
      <c r="O16" s="99" t="s">
        <v>61</v>
      </c>
      <c r="P16" s="111"/>
      <c r="Q16" s="112" t="s">
        <v>6</v>
      </c>
      <c r="R16" s="112" t="s">
        <v>5</v>
      </c>
      <c r="S16" s="113" t="s">
        <v>7</v>
      </c>
      <c r="T16" s="98" t="s">
        <v>28</v>
      </c>
      <c r="U16" s="99" t="s">
        <v>61</v>
      </c>
      <c r="V16" s="111"/>
      <c r="W16" s="112" t="s">
        <v>6</v>
      </c>
      <c r="X16" s="112" t="s">
        <v>5</v>
      </c>
      <c r="Y16" s="113" t="s">
        <v>7</v>
      </c>
      <c r="Z16" s="98" t="s">
        <v>28</v>
      </c>
      <c r="AA16" s="99" t="s">
        <v>61</v>
      </c>
      <c r="AB16" s="99" t="s">
        <v>65</v>
      </c>
      <c r="AC16" s="112" t="s">
        <v>6</v>
      </c>
      <c r="AD16" s="112" t="s">
        <v>5</v>
      </c>
      <c r="AE16" s="113" t="s">
        <v>7</v>
      </c>
    </row>
    <row r="17" spans="1:32" x14ac:dyDescent="0.25">
      <c r="A17" s="50"/>
      <c r="B17" s="52" t="s">
        <v>29</v>
      </c>
      <c r="C17" s="78" t="s">
        <v>63</v>
      </c>
      <c r="D17" s="78" t="s">
        <v>66</v>
      </c>
      <c r="E17" s="7">
        <v>4.92</v>
      </c>
      <c r="F17" s="4">
        <v>2.5</v>
      </c>
      <c r="G17" s="10">
        <f>E17*F17</f>
        <v>12.3</v>
      </c>
      <c r="H17" s="58" t="s">
        <v>35</v>
      </c>
      <c r="I17" s="3" t="s">
        <v>62</v>
      </c>
      <c r="J17" s="3" t="s">
        <v>67</v>
      </c>
      <c r="K17" s="4">
        <v>2.15</v>
      </c>
      <c r="L17" s="4">
        <v>2.5</v>
      </c>
      <c r="M17" s="10">
        <f>K17*L17</f>
        <v>5.375</v>
      </c>
      <c r="N17" s="51" t="s">
        <v>46</v>
      </c>
      <c r="O17" s="3" t="s">
        <v>63</v>
      </c>
      <c r="P17" s="4" t="s">
        <v>71</v>
      </c>
      <c r="Q17" s="4">
        <v>3.6</v>
      </c>
      <c r="R17" s="4">
        <v>2.5</v>
      </c>
      <c r="S17" s="10">
        <f>Q17*R17</f>
        <v>9</v>
      </c>
      <c r="T17" s="63" t="s">
        <v>52</v>
      </c>
      <c r="U17" s="63" t="s">
        <v>63</v>
      </c>
      <c r="V17" s="94" t="s">
        <v>71</v>
      </c>
      <c r="W17" s="21">
        <v>3.9</v>
      </c>
      <c r="X17" s="4">
        <v>2.5</v>
      </c>
      <c r="Y17" s="10">
        <f>W17*X17</f>
        <v>9.75</v>
      </c>
      <c r="Z17" s="63" t="s">
        <v>58</v>
      </c>
      <c r="AA17" s="94" t="s">
        <v>62</v>
      </c>
      <c r="AB17" s="94" t="s">
        <v>66</v>
      </c>
      <c r="AC17" s="4">
        <v>2.09</v>
      </c>
      <c r="AD17" s="4">
        <v>2.5</v>
      </c>
      <c r="AE17" s="10">
        <f>AC17*AD17</f>
        <v>5.2249999999999996</v>
      </c>
    </row>
    <row r="18" spans="1:32" x14ac:dyDescent="0.25">
      <c r="A18" s="26"/>
      <c r="B18" s="52" t="s">
        <v>30</v>
      </c>
      <c r="C18" s="46" t="s">
        <v>63</v>
      </c>
      <c r="D18" s="46" t="s">
        <v>67</v>
      </c>
      <c r="E18" s="4">
        <v>2.7</v>
      </c>
      <c r="F18" s="4">
        <v>2.5</v>
      </c>
      <c r="G18" s="10">
        <f>E18*F18</f>
        <v>6.75</v>
      </c>
      <c r="H18" s="58" t="s">
        <v>36</v>
      </c>
      <c r="I18" s="3" t="s">
        <v>62</v>
      </c>
      <c r="J18" s="3" t="s">
        <v>66</v>
      </c>
      <c r="K18" s="4">
        <v>4.4800000000000004</v>
      </c>
      <c r="L18" s="4">
        <v>2.5</v>
      </c>
      <c r="M18" s="10">
        <f t="shared" ref="M18:M23" si="3">K18*L18</f>
        <v>11.200000000000001</v>
      </c>
      <c r="N18" s="51" t="s">
        <v>47</v>
      </c>
      <c r="O18" s="3" t="s">
        <v>63</v>
      </c>
      <c r="P18" s="4" t="s">
        <v>71</v>
      </c>
      <c r="Q18" s="4">
        <v>3.6</v>
      </c>
      <c r="R18" s="4">
        <v>2.5</v>
      </c>
      <c r="S18" s="10">
        <f t="shared" ref="S18:S22" si="4">Q18*R18</f>
        <v>9</v>
      </c>
      <c r="T18" s="63" t="s">
        <v>53</v>
      </c>
      <c r="U18" s="63" t="s">
        <v>64</v>
      </c>
      <c r="V18" s="94" t="s">
        <v>71</v>
      </c>
      <c r="W18" s="21">
        <v>3.9</v>
      </c>
      <c r="X18" s="4">
        <v>2.5</v>
      </c>
      <c r="Y18" s="10">
        <f t="shared" ref="Y18:Y22" si="5">W18*X18</f>
        <v>9.75</v>
      </c>
      <c r="Z18" s="63" t="s">
        <v>59</v>
      </c>
      <c r="AA18" s="94" t="s">
        <v>62</v>
      </c>
      <c r="AB18" s="94" t="s">
        <v>66</v>
      </c>
      <c r="AC18" s="4">
        <v>2.19</v>
      </c>
      <c r="AD18" s="4">
        <v>2.5</v>
      </c>
      <c r="AE18" s="10">
        <f t="shared" ref="AE18:AE19" si="6">AC18*AD18</f>
        <v>5.4749999999999996</v>
      </c>
    </row>
    <row r="19" spans="1:32" x14ac:dyDescent="0.25">
      <c r="A19" s="26"/>
      <c r="B19" s="52" t="s">
        <v>31</v>
      </c>
      <c r="C19" s="46" t="s">
        <v>63</v>
      </c>
      <c r="D19" s="46" t="s">
        <v>67</v>
      </c>
      <c r="E19" s="4">
        <v>1.8</v>
      </c>
      <c r="F19" s="4">
        <v>2.5</v>
      </c>
      <c r="G19" s="10">
        <f t="shared" ref="G19:G23" si="7">E19*F19</f>
        <v>4.5</v>
      </c>
      <c r="H19" s="58" t="s">
        <v>37</v>
      </c>
      <c r="I19" s="3" t="s">
        <v>62</v>
      </c>
      <c r="J19" s="3" t="s">
        <v>66</v>
      </c>
      <c r="K19" s="4">
        <v>4.4800000000000004</v>
      </c>
      <c r="L19" s="4">
        <v>2.5</v>
      </c>
      <c r="M19" s="10">
        <f t="shared" si="3"/>
        <v>11.200000000000001</v>
      </c>
      <c r="N19" s="51" t="s">
        <v>48</v>
      </c>
      <c r="O19" s="3" t="s">
        <v>63</v>
      </c>
      <c r="P19" s="4" t="s">
        <v>71</v>
      </c>
      <c r="Q19" s="4">
        <v>3.6</v>
      </c>
      <c r="R19" s="4">
        <v>2.5</v>
      </c>
      <c r="S19" s="10">
        <f t="shared" si="4"/>
        <v>9</v>
      </c>
      <c r="T19" s="63" t="s">
        <v>54</v>
      </c>
      <c r="U19" s="63" t="s">
        <v>64</v>
      </c>
      <c r="V19" s="94" t="s">
        <v>71</v>
      </c>
      <c r="W19" s="21">
        <v>3.9</v>
      </c>
      <c r="X19" s="4">
        <v>2.5</v>
      </c>
      <c r="Y19" s="10">
        <f t="shared" si="5"/>
        <v>9.75</v>
      </c>
      <c r="Z19" s="63"/>
      <c r="AA19" s="63"/>
      <c r="AB19" s="63"/>
      <c r="AC19" s="4"/>
      <c r="AD19" s="4"/>
      <c r="AE19" s="10">
        <f t="shared" si="6"/>
        <v>0</v>
      </c>
    </row>
    <row r="20" spans="1:32" x14ac:dyDescent="0.25">
      <c r="A20" s="26"/>
      <c r="B20" s="52" t="s">
        <v>41</v>
      </c>
      <c r="C20" s="46" t="s">
        <v>63</v>
      </c>
      <c r="D20" s="5" t="s">
        <v>71</v>
      </c>
      <c r="E20" s="4">
        <v>4.5</v>
      </c>
      <c r="F20" s="4">
        <v>2.5</v>
      </c>
      <c r="G20" s="10">
        <f t="shared" si="7"/>
        <v>11.25</v>
      </c>
      <c r="H20" s="58" t="s">
        <v>42</v>
      </c>
      <c r="I20" s="3" t="s">
        <v>63</v>
      </c>
      <c r="J20" s="3" t="s">
        <v>66</v>
      </c>
      <c r="K20" s="4">
        <v>1.77</v>
      </c>
      <c r="L20" s="4">
        <v>2.5</v>
      </c>
      <c r="M20" s="10">
        <f t="shared" si="3"/>
        <v>4.4249999999999998</v>
      </c>
      <c r="N20" s="51" t="s">
        <v>49</v>
      </c>
      <c r="O20" s="3" t="s">
        <v>63</v>
      </c>
      <c r="P20" s="3" t="s">
        <v>72</v>
      </c>
      <c r="Q20" s="4">
        <v>3.7</v>
      </c>
      <c r="R20" s="4">
        <v>2.5</v>
      </c>
      <c r="S20" s="10">
        <f t="shared" si="4"/>
        <v>9.25</v>
      </c>
      <c r="T20" s="63" t="s">
        <v>55</v>
      </c>
      <c r="U20" s="63" t="s">
        <v>62</v>
      </c>
      <c r="V20" s="94" t="s">
        <v>71</v>
      </c>
      <c r="W20" s="4">
        <v>4.82</v>
      </c>
      <c r="X20" s="4">
        <v>2.5</v>
      </c>
      <c r="Y20" s="10">
        <f t="shared" si="5"/>
        <v>12.05</v>
      </c>
      <c r="Z20" s="63"/>
      <c r="AA20" s="63"/>
      <c r="AB20" s="63"/>
      <c r="AC20" s="4"/>
      <c r="AD20" s="4"/>
      <c r="AE20" s="10"/>
    </row>
    <row r="21" spans="1:32" x14ac:dyDescent="0.25">
      <c r="A21" s="26"/>
      <c r="B21" s="52" t="s">
        <v>33</v>
      </c>
      <c r="C21" s="46" t="s">
        <v>62</v>
      </c>
      <c r="D21" s="46" t="s">
        <v>66</v>
      </c>
      <c r="E21" s="21">
        <v>4.5</v>
      </c>
      <c r="F21" s="4">
        <v>2.5</v>
      </c>
      <c r="G21" s="10">
        <f t="shared" si="7"/>
        <v>11.25</v>
      </c>
      <c r="H21" s="58" t="s">
        <v>43</v>
      </c>
      <c r="I21" s="3" t="s">
        <v>63</v>
      </c>
      <c r="J21" s="3" t="s">
        <v>67</v>
      </c>
      <c r="K21" s="4">
        <v>2.7</v>
      </c>
      <c r="L21" s="4">
        <v>2.5</v>
      </c>
      <c r="M21" s="10">
        <f t="shared" si="3"/>
        <v>6.75</v>
      </c>
      <c r="N21" s="51" t="s">
        <v>50</v>
      </c>
      <c r="O21" s="3" t="s">
        <v>63</v>
      </c>
      <c r="P21" s="4" t="s">
        <v>71</v>
      </c>
      <c r="Q21" s="4">
        <v>3.7</v>
      </c>
      <c r="R21" s="4">
        <v>2.5</v>
      </c>
      <c r="S21" s="10">
        <f t="shared" si="4"/>
        <v>9.25</v>
      </c>
      <c r="T21" s="63" t="s">
        <v>56</v>
      </c>
      <c r="U21" s="63" t="s">
        <v>62</v>
      </c>
      <c r="V21" s="94" t="s">
        <v>71</v>
      </c>
      <c r="W21" s="4">
        <v>2.83</v>
      </c>
      <c r="X21" s="4">
        <v>1.8</v>
      </c>
      <c r="Y21" s="10">
        <f t="shared" si="5"/>
        <v>5.0940000000000003</v>
      </c>
      <c r="Z21" s="63"/>
      <c r="AA21" s="63"/>
      <c r="AB21" s="63"/>
      <c r="AC21" s="4"/>
      <c r="AD21" s="4"/>
      <c r="AE21" s="10"/>
    </row>
    <row r="22" spans="1:32" x14ac:dyDescent="0.25">
      <c r="A22" s="26"/>
      <c r="B22" s="52" t="s">
        <v>34</v>
      </c>
      <c r="C22" s="46" t="s">
        <v>62</v>
      </c>
      <c r="D22" s="46" t="s">
        <v>67</v>
      </c>
      <c r="E22" s="4">
        <v>2.15</v>
      </c>
      <c r="F22" s="4">
        <v>2.5</v>
      </c>
      <c r="G22" s="10">
        <f t="shared" si="7"/>
        <v>5.375</v>
      </c>
      <c r="H22" s="58" t="s">
        <v>44</v>
      </c>
      <c r="I22" s="3" t="s">
        <v>63</v>
      </c>
      <c r="J22" s="3" t="s">
        <v>66</v>
      </c>
      <c r="K22" s="4">
        <v>1.77</v>
      </c>
      <c r="L22" s="4">
        <v>2.5</v>
      </c>
      <c r="M22" s="10">
        <f t="shared" si="3"/>
        <v>4.4249999999999998</v>
      </c>
      <c r="N22" s="51" t="s">
        <v>51</v>
      </c>
      <c r="O22" s="3" t="s">
        <v>63</v>
      </c>
      <c r="P22" s="3" t="s">
        <v>72</v>
      </c>
      <c r="Q22" s="4">
        <v>3.7</v>
      </c>
      <c r="R22" s="4">
        <v>2.5</v>
      </c>
      <c r="S22" s="10">
        <f t="shared" si="4"/>
        <v>9.25</v>
      </c>
      <c r="T22" s="63" t="s">
        <v>57</v>
      </c>
      <c r="U22" s="63" t="s">
        <v>62</v>
      </c>
      <c r="V22" s="94" t="s">
        <v>71</v>
      </c>
      <c r="W22" s="4">
        <v>2.83</v>
      </c>
      <c r="X22" s="4">
        <v>1.8</v>
      </c>
      <c r="Y22" s="10">
        <f t="shared" si="5"/>
        <v>5.0940000000000003</v>
      </c>
      <c r="Z22" s="63"/>
      <c r="AA22" s="63"/>
      <c r="AB22" s="63"/>
      <c r="AC22" s="4"/>
      <c r="AD22" s="4"/>
      <c r="AE22" s="10"/>
    </row>
    <row r="23" spans="1:32" ht="15.75" thickBot="1" x14ac:dyDescent="0.3">
      <c r="A23" s="26"/>
      <c r="B23" s="53"/>
      <c r="C23" s="88"/>
      <c r="D23" s="88"/>
      <c r="E23" s="54"/>
      <c r="F23" s="55"/>
      <c r="G23" s="56">
        <f t="shared" si="7"/>
        <v>0</v>
      </c>
      <c r="H23" s="59" t="s">
        <v>45</v>
      </c>
      <c r="I23" s="86" t="s">
        <v>63</v>
      </c>
      <c r="J23" s="86" t="s">
        <v>67</v>
      </c>
      <c r="K23" s="54">
        <v>3.6</v>
      </c>
      <c r="L23" s="54">
        <v>2.5</v>
      </c>
      <c r="M23" s="56">
        <f t="shared" si="3"/>
        <v>9</v>
      </c>
      <c r="N23" s="51"/>
      <c r="O23" s="3"/>
      <c r="P23" s="3"/>
      <c r="Q23" s="4"/>
      <c r="R23" s="4"/>
      <c r="S23" s="10"/>
      <c r="T23" s="63"/>
      <c r="U23" s="63"/>
      <c r="V23" s="63"/>
      <c r="W23" s="4"/>
      <c r="X23" s="4"/>
      <c r="Y23" s="10"/>
      <c r="Z23" s="63"/>
      <c r="AA23" s="63"/>
      <c r="AB23" s="63"/>
      <c r="AC23" s="4"/>
      <c r="AD23" s="4"/>
      <c r="AE23" s="10"/>
    </row>
    <row r="24" spans="1:32" ht="15.75" thickBot="1" x14ac:dyDescent="0.3">
      <c r="A24" s="11" t="s">
        <v>12</v>
      </c>
      <c r="B24" s="70"/>
      <c r="C24" s="70"/>
      <c r="D24" s="70"/>
      <c r="E24" s="70"/>
      <c r="F24" s="73"/>
      <c r="G24" s="87">
        <f>SUM(G17:G23)</f>
        <v>51.424999999999997</v>
      </c>
      <c r="H24" s="48"/>
      <c r="I24" s="48"/>
      <c r="J24" s="48"/>
      <c r="K24" s="12"/>
      <c r="L24" s="13"/>
      <c r="M24" s="14">
        <f>SUM(M17:M23)</f>
        <v>52.375</v>
      </c>
      <c r="N24" s="61"/>
      <c r="O24" s="61"/>
      <c r="P24" s="61"/>
      <c r="Q24" s="12"/>
      <c r="R24" s="13"/>
      <c r="S24" s="14">
        <f>SUM(S17:S23)</f>
        <v>54.75</v>
      </c>
      <c r="T24" s="61"/>
      <c r="U24" s="61"/>
      <c r="V24" s="61"/>
      <c r="W24" s="12"/>
      <c r="X24" s="13"/>
      <c r="Y24" s="14">
        <f>SUM(Y17:Y23)</f>
        <v>51.488</v>
      </c>
      <c r="Z24" s="61"/>
      <c r="AA24" s="61"/>
      <c r="AB24" s="61"/>
      <c r="AC24" s="12"/>
      <c r="AD24" s="13"/>
      <c r="AE24" s="14">
        <f>SUM(AE17:AE23)</f>
        <v>10.7</v>
      </c>
    </row>
    <row r="25" spans="1:32" ht="15.75" thickBot="1" x14ac:dyDescent="0.3">
      <c r="A25" s="11" t="s">
        <v>13</v>
      </c>
      <c r="B25" s="2"/>
      <c r="C25" s="2"/>
      <c r="D25" s="2"/>
      <c r="E25" s="38">
        <f>G24+M24+S24+Y24+AE24</f>
        <v>220.738</v>
      </c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40"/>
    </row>
    <row r="26" spans="1:32" ht="15.75" thickBot="1" x14ac:dyDescent="0.3">
      <c r="A26" s="32" t="s">
        <v>16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71"/>
      <c r="AA26" s="71"/>
      <c r="AB26" s="71"/>
      <c r="AC26" s="71"/>
      <c r="AD26" s="71"/>
      <c r="AE26" s="72"/>
      <c r="AF26" s="19"/>
    </row>
    <row r="27" spans="1:32" ht="15.75" thickBot="1" x14ac:dyDescent="0.3">
      <c r="A27" s="20" t="s">
        <v>0</v>
      </c>
      <c r="B27" s="101" t="s">
        <v>17</v>
      </c>
      <c r="C27" s="102"/>
      <c r="D27" s="102"/>
      <c r="E27" s="102"/>
      <c r="F27" s="102"/>
      <c r="G27" s="103"/>
      <c r="H27" s="101" t="s">
        <v>18</v>
      </c>
      <c r="I27" s="102"/>
      <c r="J27" s="102"/>
      <c r="K27" s="102"/>
      <c r="L27" s="102"/>
      <c r="M27" s="103"/>
      <c r="N27" s="101" t="s">
        <v>19</v>
      </c>
      <c r="O27" s="102"/>
      <c r="P27" s="102"/>
      <c r="Q27" s="102"/>
      <c r="R27" s="102"/>
      <c r="S27" s="103"/>
      <c r="T27" s="101" t="s">
        <v>20</v>
      </c>
      <c r="U27" s="102"/>
      <c r="V27" s="102"/>
      <c r="W27" s="102"/>
      <c r="X27" s="102"/>
      <c r="Y27" s="103"/>
      <c r="Z27" s="17"/>
      <c r="AA27" s="16"/>
      <c r="AB27" s="16"/>
      <c r="AC27" s="16"/>
      <c r="AD27" s="16"/>
      <c r="AE27" s="28"/>
    </row>
    <row r="28" spans="1:32" x14ac:dyDescent="0.25">
      <c r="A28" s="44"/>
      <c r="B28" s="98" t="s">
        <v>28</v>
      </c>
      <c r="C28" s="99" t="s">
        <v>61</v>
      </c>
      <c r="D28" s="99" t="s">
        <v>65</v>
      </c>
      <c r="E28" s="80" t="s">
        <v>6</v>
      </c>
      <c r="F28" s="80" t="s">
        <v>5</v>
      </c>
      <c r="G28" s="81" t="s">
        <v>7</v>
      </c>
      <c r="H28" s="98" t="s">
        <v>28</v>
      </c>
      <c r="I28" s="99" t="s">
        <v>61</v>
      </c>
      <c r="J28" s="99" t="s">
        <v>65</v>
      </c>
      <c r="K28" s="80" t="s">
        <v>6</v>
      </c>
      <c r="L28" s="80" t="s">
        <v>5</v>
      </c>
      <c r="M28" s="81" t="s">
        <v>7</v>
      </c>
      <c r="N28" s="110" t="s">
        <v>28</v>
      </c>
      <c r="O28" s="99" t="s">
        <v>61</v>
      </c>
      <c r="P28" s="99" t="s">
        <v>65</v>
      </c>
      <c r="Q28" s="112" t="s">
        <v>6</v>
      </c>
      <c r="R28" s="112" t="s">
        <v>5</v>
      </c>
      <c r="S28" s="113" t="s">
        <v>7</v>
      </c>
      <c r="T28" s="98" t="s">
        <v>28</v>
      </c>
      <c r="U28" s="99" t="s">
        <v>61</v>
      </c>
      <c r="V28" s="99" t="s">
        <v>65</v>
      </c>
      <c r="W28" s="112" t="s">
        <v>6</v>
      </c>
      <c r="X28" s="112" t="s">
        <v>5</v>
      </c>
      <c r="Y28" s="114" t="s">
        <v>7</v>
      </c>
      <c r="Z28" s="26"/>
      <c r="AA28" s="19"/>
      <c r="AB28" s="19"/>
      <c r="AC28" s="19"/>
      <c r="AD28" s="19"/>
      <c r="AE28" s="25"/>
    </row>
    <row r="29" spans="1:32" x14ac:dyDescent="0.25">
      <c r="A29" s="50"/>
      <c r="B29" s="52" t="s">
        <v>29</v>
      </c>
      <c r="C29" s="84" t="s">
        <v>62</v>
      </c>
      <c r="D29" s="84" t="s">
        <v>66</v>
      </c>
      <c r="E29" s="7">
        <v>4.4800000000000004</v>
      </c>
      <c r="F29" s="4">
        <v>2.5</v>
      </c>
      <c r="G29" s="10">
        <f>E29*F34</f>
        <v>11.200000000000001</v>
      </c>
      <c r="H29" s="58" t="s">
        <v>35</v>
      </c>
      <c r="I29" s="4" t="s">
        <v>62</v>
      </c>
      <c r="J29" s="4" t="s">
        <v>66</v>
      </c>
      <c r="K29" s="4">
        <v>4.4800000000000004</v>
      </c>
      <c r="L29" s="4">
        <v>2.5</v>
      </c>
      <c r="M29" s="10">
        <f>K29*L29</f>
        <v>11.200000000000001</v>
      </c>
      <c r="N29" s="51" t="s">
        <v>45</v>
      </c>
      <c r="O29" s="4" t="s">
        <v>63</v>
      </c>
      <c r="P29" s="4" t="s">
        <v>71</v>
      </c>
      <c r="Q29" s="21">
        <v>3.9</v>
      </c>
      <c r="R29" s="4">
        <v>2.5</v>
      </c>
      <c r="S29" s="10">
        <f>Q29*R29</f>
        <v>9.75</v>
      </c>
      <c r="T29" s="63" t="s">
        <v>58</v>
      </c>
      <c r="U29" s="94" t="s">
        <v>62</v>
      </c>
      <c r="V29" s="94" t="s">
        <v>66</v>
      </c>
      <c r="W29" s="4">
        <v>2.09</v>
      </c>
      <c r="X29" s="4">
        <v>2.5</v>
      </c>
      <c r="Y29" s="63">
        <f>W29*X29</f>
        <v>5.2249999999999996</v>
      </c>
      <c r="Z29" s="26"/>
      <c r="AA29" s="19"/>
      <c r="AB29" s="19"/>
      <c r="AC29" s="19"/>
      <c r="AD29" s="19"/>
      <c r="AE29" s="25"/>
    </row>
    <row r="30" spans="1:32" x14ac:dyDescent="0.25">
      <c r="A30" s="26"/>
      <c r="B30" s="52" t="s">
        <v>30</v>
      </c>
      <c r="C30" s="5" t="s">
        <v>62</v>
      </c>
      <c r="D30" s="5" t="s">
        <v>71</v>
      </c>
      <c r="E30" s="4">
        <v>4.33</v>
      </c>
      <c r="F30" s="4">
        <v>2.5</v>
      </c>
      <c r="G30" s="10">
        <f>E30*F30</f>
        <v>10.824999999999999</v>
      </c>
      <c r="H30" s="58" t="s">
        <v>36</v>
      </c>
      <c r="I30" s="4" t="s">
        <v>63</v>
      </c>
      <c r="J30" s="4" t="s">
        <v>71</v>
      </c>
      <c r="K30" s="4">
        <v>4.82</v>
      </c>
      <c r="L30" s="4">
        <v>2.5</v>
      </c>
      <c r="M30" s="10">
        <f t="shared" ref="M30:M34" si="8">K30*L30</f>
        <v>12.05</v>
      </c>
      <c r="N30" s="51" t="s">
        <v>46</v>
      </c>
      <c r="O30" s="4" t="s">
        <v>64</v>
      </c>
      <c r="P30" s="4" t="s">
        <v>71</v>
      </c>
      <c r="Q30" s="21">
        <v>3.9</v>
      </c>
      <c r="R30" s="4">
        <v>2.5</v>
      </c>
      <c r="S30" s="10">
        <f t="shared" ref="S30:S35" si="9">Q30*R30</f>
        <v>9.75</v>
      </c>
      <c r="T30" s="63" t="s">
        <v>59</v>
      </c>
      <c r="U30" s="94" t="s">
        <v>62</v>
      </c>
      <c r="V30" s="94" t="s">
        <v>66</v>
      </c>
      <c r="W30" s="4">
        <v>2.19</v>
      </c>
      <c r="X30" s="4">
        <v>2.5</v>
      </c>
      <c r="Y30" s="63">
        <f t="shared" ref="Y30:Y31" si="10">W30*X30</f>
        <v>5.4749999999999996</v>
      </c>
      <c r="Z30" s="26"/>
      <c r="AA30" s="19"/>
      <c r="AB30" s="19"/>
      <c r="AC30" s="19"/>
      <c r="AD30" s="19"/>
      <c r="AE30" s="25"/>
    </row>
    <row r="31" spans="1:32" x14ac:dyDescent="0.25">
      <c r="A31" s="26"/>
      <c r="B31" s="52" t="s">
        <v>31</v>
      </c>
      <c r="C31" s="5" t="s">
        <v>63</v>
      </c>
      <c r="D31" s="5" t="s">
        <v>71</v>
      </c>
      <c r="E31" s="4">
        <v>1.8</v>
      </c>
      <c r="F31" s="4">
        <v>2.5</v>
      </c>
      <c r="G31" s="10">
        <f t="shared" ref="G31:G35" si="11">E31*F31</f>
        <v>4.5</v>
      </c>
      <c r="H31" s="58" t="s">
        <v>37</v>
      </c>
      <c r="I31" s="4" t="s">
        <v>62</v>
      </c>
      <c r="J31" s="4" t="s">
        <v>66</v>
      </c>
      <c r="K31" s="4">
        <v>4.5</v>
      </c>
      <c r="L31" s="4">
        <v>2.5</v>
      </c>
      <c r="M31" s="10">
        <f t="shared" si="8"/>
        <v>11.25</v>
      </c>
      <c r="N31" s="51" t="s">
        <v>47</v>
      </c>
      <c r="O31" s="4" t="s">
        <v>64</v>
      </c>
      <c r="P31" s="4" t="s">
        <v>71</v>
      </c>
      <c r="Q31" s="21">
        <v>3.9</v>
      </c>
      <c r="R31" s="4">
        <v>2.5</v>
      </c>
      <c r="S31" s="10">
        <f t="shared" si="9"/>
        <v>9.75</v>
      </c>
      <c r="T31" s="63" t="s">
        <v>38</v>
      </c>
      <c r="U31" s="94" t="s">
        <v>62</v>
      </c>
      <c r="V31" s="94" t="s">
        <v>67</v>
      </c>
      <c r="W31" s="4">
        <v>0.9</v>
      </c>
      <c r="X31" s="4">
        <v>2.5</v>
      </c>
      <c r="Y31" s="63">
        <f t="shared" si="10"/>
        <v>2.25</v>
      </c>
      <c r="Z31" s="26"/>
      <c r="AA31" s="19"/>
      <c r="AB31" s="19"/>
      <c r="AC31" s="19"/>
      <c r="AD31" s="19"/>
      <c r="AE31" s="25"/>
    </row>
    <row r="32" spans="1:32" x14ac:dyDescent="0.25">
      <c r="A32" s="26"/>
      <c r="B32" s="52" t="s">
        <v>32</v>
      </c>
      <c r="C32" s="5" t="s">
        <v>62</v>
      </c>
      <c r="D32" s="84" t="s">
        <v>66</v>
      </c>
      <c r="E32" s="4">
        <v>4.5</v>
      </c>
      <c r="F32" s="4">
        <v>2.5</v>
      </c>
      <c r="G32" s="10">
        <f t="shared" si="11"/>
        <v>11.25</v>
      </c>
      <c r="H32" s="58" t="s">
        <v>42</v>
      </c>
      <c r="I32" s="4" t="s">
        <v>63</v>
      </c>
      <c r="J32" s="4" t="s">
        <v>68</v>
      </c>
      <c r="K32" s="21">
        <v>3.9</v>
      </c>
      <c r="L32" s="4">
        <v>2.5</v>
      </c>
      <c r="M32" s="10">
        <f t="shared" si="8"/>
        <v>9.75</v>
      </c>
      <c r="N32" s="51" t="s">
        <v>48</v>
      </c>
      <c r="O32" s="4" t="s">
        <v>63</v>
      </c>
      <c r="P32" s="4" t="s">
        <v>67</v>
      </c>
      <c r="Q32" s="4">
        <v>2.15</v>
      </c>
      <c r="R32" s="4">
        <v>2.5</v>
      </c>
      <c r="S32" s="10">
        <f t="shared" si="9"/>
        <v>5.375</v>
      </c>
      <c r="T32" s="63"/>
      <c r="U32" s="94"/>
      <c r="V32" s="94"/>
      <c r="W32" s="4"/>
      <c r="X32" s="4"/>
      <c r="Y32" s="63"/>
      <c r="Z32" s="26"/>
      <c r="AA32" s="19"/>
      <c r="AB32" s="19"/>
      <c r="AC32" s="19"/>
      <c r="AD32" s="19"/>
      <c r="AE32" s="25"/>
    </row>
    <row r="33" spans="1:31" x14ac:dyDescent="0.25">
      <c r="A33" s="26"/>
      <c r="B33" s="52" t="s">
        <v>33</v>
      </c>
      <c r="C33" s="5" t="s">
        <v>63</v>
      </c>
      <c r="D33" s="5" t="s">
        <v>67</v>
      </c>
      <c r="E33" s="4">
        <v>2.15</v>
      </c>
      <c r="F33" s="4">
        <v>2.5</v>
      </c>
      <c r="G33" s="10">
        <f t="shared" si="11"/>
        <v>5.375</v>
      </c>
      <c r="H33" s="58" t="s">
        <v>43</v>
      </c>
      <c r="I33" s="4" t="s">
        <v>63</v>
      </c>
      <c r="J33" s="4" t="s">
        <v>71</v>
      </c>
      <c r="K33" s="21">
        <v>3.9</v>
      </c>
      <c r="L33" s="4">
        <v>2.5</v>
      </c>
      <c r="M33" s="10">
        <f t="shared" si="8"/>
        <v>9.75</v>
      </c>
      <c r="N33" s="51" t="s">
        <v>49</v>
      </c>
      <c r="O33" s="4" t="s">
        <v>63</v>
      </c>
      <c r="P33" s="4" t="s">
        <v>66</v>
      </c>
      <c r="Q33" s="4">
        <v>1.8</v>
      </c>
      <c r="R33" s="4">
        <v>2.5</v>
      </c>
      <c r="S33" s="10">
        <f t="shared" si="9"/>
        <v>4.5</v>
      </c>
      <c r="T33" s="63"/>
      <c r="U33" s="94"/>
      <c r="V33" s="94"/>
      <c r="W33" s="4"/>
      <c r="X33" s="4"/>
      <c r="Y33" s="63"/>
      <c r="Z33" s="26"/>
      <c r="AA33" s="19"/>
      <c r="AB33" s="19"/>
      <c r="AC33" s="19"/>
      <c r="AD33" s="19"/>
      <c r="AE33" s="25"/>
    </row>
    <row r="34" spans="1:31" x14ac:dyDescent="0.25">
      <c r="A34" s="26"/>
      <c r="B34" s="52" t="s">
        <v>34</v>
      </c>
      <c r="C34" s="5" t="s">
        <v>62</v>
      </c>
      <c r="D34" s="5" t="s">
        <v>67</v>
      </c>
      <c r="E34" s="4">
        <v>2.15</v>
      </c>
      <c r="F34" s="4">
        <v>2.5</v>
      </c>
      <c r="G34" s="10">
        <f t="shared" si="11"/>
        <v>5.375</v>
      </c>
      <c r="H34" s="58" t="s">
        <v>44</v>
      </c>
      <c r="I34" s="4" t="s">
        <v>63</v>
      </c>
      <c r="J34" s="4" t="s">
        <v>68</v>
      </c>
      <c r="K34" s="21">
        <v>3.9</v>
      </c>
      <c r="L34" s="4">
        <v>2.5</v>
      </c>
      <c r="M34" s="10">
        <f t="shared" si="8"/>
        <v>9.75</v>
      </c>
      <c r="N34" s="51" t="s">
        <v>50</v>
      </c>
      <c r="O34" s="4" t="s">
        <v>63</v>
      </c>
      <c r="P34" s="4" t="s">
        <v>66</v>
      </c>
      <c r="Q34" s="4">
        <v>1.8</v>
      </c>
      <c r="R34" s="4">
        <v>2.5</v>
      </c>
      <c r="S34" s="10">
        <f t="shared" si="9"/>
        <v>4.5</v>
      </c>
      <c r="T34" s="63"/>
      <c r="U34" s="94"/>
      <c r="V34" s="94"/>
      <c r="W34" s="4"/>
      <c r="X34" s="4"/>
      <c r="Y34" s="63"/>
      <c r="Z34" s="26"/>
      <c r="AA34" s="19"/>
      <c r="AB34" s="19"/>
      <c r="AC34" s="19"/>
      <c r="AD34" s="19"/>
      <c r="AE34" s="25"/>
    </row>
    <row r="35" spans="1:31" ht="15.75" thickBot="1" x14ac:dyDescent="0.3">
      <c r="A35" s="26"/>
      <c r="B35" s="90"/>
      <c r="C35" s="91"/>
      <c r="D35" s="91"/>
      <c r="E35" s="54"/>
      <c r="F35" s="55"/>
      <c r="G35" s="56">
        <f t="shared" si="11"/>
        <v>0</v>
      </c>
      <c r="H35" s="59"/>
      <c r="I35" s="86"/>
      <c r="J35" s="86"/>
      <c r="K35" s="54"/>
      <c r="L35" s="54"/>
      <c r="M35" s="56"/>
      <c r="N35" s="51" t="s">
        <v>60</v>
      </c>
      <c r="O35" s="4" t="s">
        <v>62</v>
      </c>
      <c r="P35" s="4" t="s">
        <v>69</v>
      </c>
      <c r="Q35" s="4">
        <v>2.15</v>
      </c>
      <c r="R35" s="4">
        <v>2.5</v>
      </c>
      <c r="S35" s="10">
        <f t="shared" si="9"/>
        <v>5.375</v>
      </c>
      <c r="T35" s="63"/>
      <c r="U35" s="94"/>
      <c r="V35" s="94"/>
      <c r="W35" s="4"/>
      <c r="X35" s="4"/>
      <c r="Y35" s="63"/>
      <c r="Z35" s="26"/>
      <c r="AA35" s="19"/>
      <c r="AB35" s="19"/>
      <c r="AC35" s="19"/>
      <c r="AD35" s="19"/>
      <c r="AE35" s="25"/>
    </row>
    <row r="36" spans="1:31" ht="15.75" thickBot="1" x14ac:dyDescent="0.3">
      <c r="A36" s="11" t="s">
        <v>12</v>
      </c>
      <c r="B36" s="26"/>
      <c r="C36" s="26"/>
      <c r="D36" s="26"/>
      <c r="E36" s="26"/>
      <c r="F36" s="19"/>
      <c r="G36" s="89">
        <f>SUM(G29:G35)</f>
        <v>48.524999999999999</v>
      </c>
      <c r="H36" s="47"/>
      <c r="I36" s="47"/>
      <c r="J36" s="47"/>
      <c r="K36" s="30"/>
      <c r="L36" s="31"/>
      <c r="M36" s="29">
        <f>SUM(M29:M35)</f>
        <v>63.75</v>
      </c>
      <c r="N36" s="60"/>
      <c r="O36" s="60"/>
      <c r="P36" s="60"/>
      <c r="Q36" s="30"/>
      <c r="R36" s="31"/>
      <c r="S36" s="29">
        <f>SUM(S29:S35)</f>
        <v>49</v>
      </c>
      <c r="T36" s="60"/>
      <c r="U36" s="60"/>
      <c r="V36" s="60"/>
      <c r="W36" s="30"/>
      <c r="X36" s="31"/>
      <c r="Y36" s="60">
        <f>SUM(Y29:Y35)</f>
        <v>12.95</v>
      </c>
      <c r="Z36" s="70"/>
      <c r="AA36" s="73"/>
      <c r="AB36" s="73"/>
      <c r="AC36" s="73"/>
      <c r="AD36" s="73"/>
      <c r="AE36" s="74"/>
    </row>
    <row r="37" spans="1:31" ht="15.75" thickBot="1" x14ac:dyDescent="0.3">
      <c r="A37" s="2" t="s">
        <v>13</v>
      </c>
      <c r="B37" s="2"/>
      <c r="C37" s="2"/>
      <c r="D37" s="2"/>
      <c r="E37" s="38">
        <f>G36+M36+S36+Y36</f>
        <v>174.22499999999999</v>
      </c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40"/>
    </row>
    <row r="38" spans="1:31" ht="15.75" thickBot="1" x14ac:dyDescent="0.3">
      <c r="A38" s="32" t="s">
        <v>21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4"/>
    </row>
    <row r="39" spans="1:31" ht="15.75" thickBot="1" x14ac:dyDescent="0.3">
      <c r="A39" s="20" t="s">
        <v>0</v>
      </c>
      <c r="B39" s="107" t="s">
        <v>22</v>
      </c>
      <c r="C39" s="108"/>
      <c r="D39" s="108"/>
      <c r="E39" s="108"/>
      <c r="F39" s="108"/>
      <c r="G39" s="109"/>
      <c r="H39" s="101" t="s">
        <v>23</v>
      </c>
      <c r="I39" s="102"/>
      <c r="J39" s="102"/>
      <c r="K39" s="102"/>
      <c r="L39" s="102"/>
      <c r="M39" s="103"/>
      <c r="N39" s="101" t="s">
        <v>24</v>
      </c>
      <c r="O39" s="102"/>
      <c r="P39" s="102"/>
      <c r="Q39" s="102"/>
      <c r="R39" s="102"/>
      <c r="S39" s="103"/>
      <c r="T39" s="101" t="s">
        <v>25</v>
      </c>
      <c r="U39" s="102"/>
      <c r="V39" s="102"/>
      <c r="W39" s="102"/>
      <c r="X39" s="102"/>
      <c r="Y39" s="103"/>
      <c r="Z39" s="6"/>
      <c r="AA39" s="6"/>
      <c r="AB39" s="6"/>
      <c r="AC39" s="19"/>
      <c r="AD39" s="19"/>
      <c r="AE39" s="25"/>
    </row>
    <row r="40" spans="1:31" x14ac:dyDescent="0.25">
      <c r="A40" s="44"/>
      <c r="B40" s="98" t="s">
        <v>28</v>
      </c>
      <c r="C40" s="99" t="s">
        <v>61</v>
      </c>
      <c r="D40" s="99" t="s">
        <v>65</v>
      </c>
      <c r="E40" s="80" t="s">
        <v>6</v>
      </c>
      <c r="F40" s="80" t="s">
        <v>5</v>
      </c>
      <c r="G40" s="81" t="s">
        <v>7</v>
      </c>
      <c r="H40" s="98" t="s">
        <v>28</v>
      </c>
      <c r="I40" s="99" t="s">
        <v>61</v>
      </c>
      <c r="J40" s="99"/>
      <c r="K40" s="80" t="s">
        <v>6</v>
      </c>
      <c r="L40" s="80" t="s">
        <v>5</v>
      </c>
      <c r="M40" s="81" t="s">
        <v>7</v>
      </c>
      <c r="N40" s="110" t="s">
        <v>28</v>
      </c>
      <c r="O40" s="99" t="s">
        <v>61</v>
      </c>
      <c r="P40" s="99" t="s">
        <v>65</v>
      </c>
      <c r="Q40" s="112" t="s">
        <v>6</v>
      </c>
      <c r="R40" s="112" t="s">
        <v>5</v>
      </c>
      <c r="S40" s="113" t="s">
        <v>7</v>
      </c>
      <c r="T40" s="98" t="s">
        <v>28</v>
      </c>
      <c r="U40" s="99" t="s">
        <v>61</v>
      </c>
      <c r="V40" s="99" t="s">
        <v>65</v>
      </c>
      <c r="W40" s="112" t="s">
        <v>6</v>
      </c>
      <c r="X40" s="112" t="s">
        <v>5</v>
      </c>
      <c r="Y40" s="113" t="s">
        <v>7</v>
      </c>
      <c r="Z40" s="6"/>
      <c r="AA40" s="6"/>
      <c r="AB40" s="6"/>
      <c r="AC40" s="19"/>
      <c r="AD40" s="19"/>
      <c r="AE40" s="25"/>
    </row>
    <row r="41" spans="1:31" x14ac:dyDescent="0.25">
      <c r="A41" s="50"/>
      <c r="B41" s="52" t="s">
        <v>29</v>
      </c>
      <c r="C41" s="78" t="s">
        <v>62</v>
      </c>
      <c r="D41" s="78" t="s">
        <v>66</v>
      </c>
      <c r="E41" s="7">
        <v>4.4800000000000004</v>
      </c>
      <c r="F41" s="4">
        <v>2.5</v>
      </c>
      <c r="G41" s="10">
        <f>E41*F41</f>
        <v>11.200000000000001</v>
      </c>
      <c r="H41" s="58" t="s">
        <v>34</v>
      </c>
      <c r="I41" s="3" t="s">
        <v>62</v>
      </c>
      <c r="J41" s="4" t="s">
        <v>71</v>
      </c>
      <c r="K41" s="4">
        <v>4.5</v>
      </c>
      <c r="L41" s="4">
        <v>2.5</v>
      </c>
      <c r="M41" s="10">
        <f>K41*L41</f>
        <v>11.25</v>
      </c>
      <c r="N41" s="51" t="s">
        <v>46</v>
      </c>
      <c r="O41" s="3" t="s">
        <v>62</v>
      </c>
      <c r="P41" s="3" t="s">
        <v>66</v>
      </c>
      <c r="Q41" s="4">
        <v>4.5</v>
      </c>
      <c r="R41" s="4">
        <v>2.5</v>
      </c>
      <c r="S41" s="10">
        <f>Q41*R44</f>
        <v>11.25</v>
      </c>
      <c r="T41" s="63" t="s">
        <v>58</v>
      </c>
      <c r="U41" s="94" t="s">
        <v>62</v>
      </c>
      <c r="V41" s="94" t="s">
        <v>66</v>
      </c>
      <c r="W41" s="4">
        <v>2.09</v>
      </c>
      <c r="X41" s="4">
        <v>2.5</v>
      </c>
      <c r="Y41" s="10">
        <f>W41*X41</f>
        <v>5.2249999999999996</v>
      </c>
      <c r="Z41" s="68"/>
      <c r="AA41" s="68"/>
      <c r="AB41" s="68"/>
      <c r="AC41" s="19"/>
      <c r="AD41" s="19"/>
      <c r="AE41" s="25"/>
    </row>
    <row r="42" spans="1:31" x14ac:dyDescent="0.25">
      <c r="A42" s="26"/>
      <c r="B42" s="52" t="s">
        <v>30</v>
      </c>
      <c r="C42" s="46" t="s">
        <v>63</v>
      </c>
      <c r="D42" s="5" t="s">
        <v>71</v>
      </c>
      <c r="E42" s="21">
        <v>3.9</v>
      </c>
      <c r="F42" s="4">
        <v>2.5</v>
      </c>
      <c r="G42" s="10">
        <f>E42*F42</f>
        <v>9.75</v>
      </c>
      <c r="H42" s="58" t="s">
        <v>35</v>
      </c>
      <c r="I42" s="3" t="s">
        <v>62</v>
      </c>
      <c r="J42" s="3" t="s">
        <v>66</v>
      </c>
      <c r="K42" s="4">
        <v>4.5</v>
      </c>
      <c r="L42" s="4">
        <v>2.5</v>
      </c>
      <c r="M42" s="10">
        <f t="shared" ref="M42:M48" si="12">K42*L42</f>
        <v>11.25</v>
      </c>
      <c r="N42" s="51" t="s">
        <v>47</v>
      </c>
      <c r="O42" s="3" t="s">
        <v>63</v>
      </c>
      <c r="P42" s="3" t="s">
        <v>67</v>
      </c>
      <c r="Q42" s="4">
        <v>2.15</v>
      </c>
      <c r="R42" s="4">
        <v>2.5</v>
      </c>
      <c r="S42" s="10">
        <f t="shared" ref="S42:S44" si="13">Q42*R42</f>
        <v>5.375</v>
      </c>
      <c r="T42" s="63" t="s">
        <v>59</v>
      </c>
      <c r="U42" s="94" t="s">
        <v>62</v>
      </c>
      <c r="V42" s="94" t="s">
        <v>66</v>
      </c>
      <c r="W42" s="4">
        <v>2.19</v>
      </c>
      <c r="X42" s="4">
        <v>2.5</v>
      </c>
      <c r="Y42" s="10">
        <f t="shared" ref="Y42:Y43" si="14">W42*X42</f>
        <v>5.4749999999999996</v>
      </c>
      <c r="Z42" s="68"/>
      <c r="AA42" s="68"/>
      <c r="AB42" s="68"/>
      <c r="AC42" s="19"/>
      <c r="AD42" s="19"/>
      <c r="AE42" s="25"/>
    </row>
    <row r="43" spans="1:31" x14ac:dyDescent="0.25">
      <c r="A43" s="26"/>
      <c r="B43" s="52" t="s">
        <v>31</v>
      </c>
      <c r="C43" s="46" t="s">
        <v>63</v>
      </c>
      <c r="D43" s="5" t="s">
        <v>71</v>
      </c>
      <c r="E43" s="4">
        <v>4.5</v>
      </c>
      <c r="F43" s="4">
        <v>2.5</v>
      </c>
      <c r="G43" s="10">
        <f t="shared" ref="G43:G47" si="15">E43*F43</f>
        <v>11.25</v>
      </c>
      <c r="H43" s="58" t="s">
        <v>36</v>
      </c>
      <c r="I43" s="3" t="s">
        <v>62</v>
      </c>
      <c r="J43" s="3" t="s">
        <v>67</v>
      </c>
      <c r="K43" s="4">
        <v>2.15</v>
      </c>
      <c r="L43" s="4">
        <v>2.5</v>
      </c>
      <c r="M43" s="10">
        <f t="shared" si="12"/>
        <v>5.375</v>
      </c>
      <c r="N43" s="51" t="s">
        <v>48</v>
      </c>
      <c r="O43" s="3" t="s">
        <v>63</v>
      </c>
      <c r="P43" s="3" t="s">
        <v>66</v>
      </c>
      <c r="Q43" s="4">
        <v>1.77</v>
      </c>
      <c r="R43" s="4">
        <v>2.5</v>
      </c>
      <c r="S43" s="10">
        <f t="shared" si="13"/>
        <v>4.4249999999999998</v>
      </c>
      <c r="T43" s="63" t="s">
        <v>38</v>
      </c>
      <c r="U43" s="94" t="s">
        <v>62</v>
      </c>
      <c r="V43" s="94" t="s">
        <v>67</v>
      </c>
      <c r="W43" s="4">
        <v>0.9</v>
      </c>
      <c r="X43" s="4">
        <v>2.5</v>
      </c>
      <c r="Y43" s="10">
        <f t="shared" si="14"/>
        <v>2.25</v>
      </c>
      <c r="Z43" s="68"/>
      <c r="AA43" s="68"/>
      <c r="AB43" s="68"/>
      <c r="AC43" s="19"/>
      <c r="AD43" s="19"/>
      <c r="AE43" s="25"/>
    </row>
    <row r="44" spans="1:31" x14ac:dyDescent="0.25">
      <c r="A44" s="26"/>
      <c r="B44" s="52" t="s">
        <v>32</v>
      </c>
      <c r="C44" s="46" t="s">
        <v>63</v>
      </c>
      <c r="D44" s="5" t="s">
        <v>71</v>
      </c>
      <c r="E44" s="21">
        <v>3.7</v>
      </c>
      <c r="F44" s="4">
        <v>2.5</v>
      </c>
      <c r="G44" s="10">
        <f t="shared" si="15"/>
        <v>9.25</v>
      </c>
      <c r="H44" s="58" t="s">
        <v>37</v>
      </c>
      <c r="I44" s="3" t="s">
        <v>62</v>
      </c>
      <c r="J44" s="3" t="s">
        <v>66</v>
      </c>
      <c r="K44" s="4">
        <v>4.4800000000000004</v>
      </c>
      <c r="L44" s="4">
        <v>2.5</v>
      </c>
      <c r="M44" s="10">
        <f t="shared" si="12"/>
        <v>11.200000000000001</v>
      </c>
      <c r="N44" s="51" t="s">
        <v>49</v>
      </c>
      <c r="O44" s="3" t="s">
        <v>63</v>
      </c>
      <c r="P44" s="3" t="s">
        <v>66</v>
      </c>
      <c r="Q44" s="4">
        <v>1.77</v>
      </c>
      <c r="R44" s="4">
        <v>2.5</v>
      </c>
      <c r="S44" s="10">
        <f t="shared" si="13"/>
        <v>4.4249999999999998</v>
      </c>
      <c r="T44" s="63"/>
      <c r="U44" s="63"/>
      <c r="V44" s="63"/>
      <c r="W44" s="4"/>
      <c r="X44" s="4"/>
      <c r="Y44" s="10"/>
      <c r="Z44" s="68"/>
      <c r="AA44" s="68"/>
      <c r="AB44" s="68"/>
      <c r="AC44" s="19"/>
      <c r="AD44" s="19"/>
      <c r="AE44" s="25"/>
    </row>
    <row r="45" spans="1:31" x14ac:dyDescent="0.25">
      <c r="A45" s="26"/>
      <c r="B45" s="52" t="s">
        <v>33</v>
      </c>
      <c r="C45" s="46" t="s">
        <v>63</v>
      </c>
      <c r="D45" s="46" t="s">
        <v>67</v>
      </c>
      <c r="E45" s="4">
        <v>4.5</v>
      </c>
      <c r="F45" s="4">
        <v>2.5</v>
      </c>
      <c r="G45" s="10">
        <f t="shared" si="15"/>
        <v>11.25</v>
      </c>
      <c r="H45" s="58" t="s">
        <v>42</v>
      </c>
      <c r="I45" s="3" t="s">
        <v>63</v>
      </c>
      <c r="J45" s="3" t="s">
        <v>67</v>
      </c>
      <c r="K45" s="4">
        <v>1.8</v>
      </c>
      <c r="L45" s="4">
        <v>2.5</v>
      </c>
      <c r="M45" s="10">
        <f t="shared" si="12"/>
        <v>4.5</v>
      </c>
      <c r="N45" s="51"/>
      <c r="O45" s="3"/>
      <c r="P45" s="3"/>
      <c r="Q45" s="4"/>
      <c r="R45" s="4"/>
      <c r="S45" s="10"/>
      <c r="T45" s="63"/>
      <c r="U45" s="63"/>
      <c r="V45" s="63"/>
      <c r="W45" s="4"/>
      <c r="X45" s="4"/>
      <c r="Y45" s="10"/>
      <c r="Z45" s="68"/>
      <c r="AA45" s="68"/>
      <c r="AB45" s="68"/>
      <c r="AC45" s="19"/>
      <c r="AD45" s="19"/>
      <c r="AE45" s="25"/>
    </row>
    <row r="46" spans="1:31" x14ac:dyDescent="0.25">
      <c r="A46" s="26"/>
      <c r="B46" s="52"/>
      <c r="C46" s="46"/>
      <c r="D46" s="46"/>
      <c r="E46" s="4"/>
      <c r="F46" s="5"/>
      <c r="G46" s="10">
        <f t="shared" si="15"/>
        <v>0</v>
      </c>
      <c r="H46" s="58" t="s">
        <v>43</v>
      </c>
      <c r="I46" s="3" t="s">
        <v>63</v>
      </c>
      <c r="J46" s="4" t="s">
        <v>71</v>
      </c>
      <c r="K46" s="4">
        <v>2.7</v>
      </c>
      <c r="L46" s="4">
        <v>2.5</v>
      </c>
      <c r="M46" s="10">
        <f t="shared" si="12"/>
        <v>6.75</v>
      </c>
      <c r="N46" s="51"/>
      <c r="O46" s="3"/>
      <c r="P46" s="3"/>
      <c r="Q46" s="4"/>
      <c r="R46" s="4"/>
      <c r="S46" s="10"/>
      <c r="T46" s="63"/>
      <c r="U46" s="63"/>
      <c r="V46" s="63"/>
      <c r="W46" s="4"/>
      <c r="X46" s="4"/>
      <c r="Y46" s="10"/>
      <c r="Z46" s="68"/>
      <c r="AA46" s="68"/>
      <c r="AB46" s="68"/>
      <c r="AC46" s="19"/>
      <c r="AD46" s="19"/>
      <c r="AE46" s="25"/>
    </row>
    <row r="47" spans="1:31" x14ac:dyDescent="0.25">
      <c r="A47" s="26"/>
      <c r="B47" s="52"/>
      <c r="C47" s="46"/>
      <c r="D47" s="46"/>
      <c r="E47" s="4"/>
      <c r="F47" s="5"/>
      <c r="G47" s="10">
        <f t="shared" si="15"/>
        <v>0</v>
      </c>
      <c r="H47" s="58" t="s">
        <v>44</v>
      </c>
      <c r="I47" s="3" t="s">
        <v>63</v>
      </c>
      <c r="J47" s="3" t="s">
        <v>67</v>
      </c>
      <c r="K47" s="4">
        <v>1.8</v>
      </c>
      <c r="L47" s="4">
        <v>2.5</v>
      </c>
      <c r="M47" s="10">
        <f t="shared" si="12"/>
        <v>4.5</v>
      </c>
      <c r="N47" s="51"/>
      <c r="O47" s="3"/>
      <c r="P47" s="3"/>
      <c r="Q47" s="4"/>
      <c r="R47" s="4"/>
      <c r="S47" s="10"/>
      <c r="T47" s="63"/>
      <c r="U47" s="63"/>
      <c r="V47" s="63"/>
      <c r="W47" s="4"/>
      <c r="X47" s="4"/>
      <c r="Y47" s="10"/>
      <c r="Z47" s="68"/>
      <c r="AA47" s="68"/>
      <c r="AB47" s="68"/>
      <c r="AC47" s="19"/>
      <c r="AD47" s="19"/>
      <c r="AE47" s="25"/>
    </row>
    <row r="48" spans="1:31" ht="15.75" thickBot="1" x14ac:dyDescent="0.3">
      <c r="A48" s="26"/>
      <c r="B48" s="53"/>
      <c r="C48" s="88"/>
      <c r="D48" s="88"/>
      <c r="E48" s="54"/>
      <c r="F48" s="88"/>
      <c r="G48" s="92"/>
      <c r="H48" s="53" t="s">
        <v>45</v>
      </c>
      <c r="I48" s="88" t="s">
        <v>63</v>
      </c>
      <c r="J48" s="88" t="s">
        <v>67</v>
      </c>
      <c r="K48" s="54">
        <v>3.6</v>
      </c>
      <c r="L48" s="54">
        <v>2.5</v>
      </c>
      <c r="M48" s="56">
        <f t="shared" si="12"/>
        <v>9</v>
      </c>
      <c r="N48" s="93"/>
      <c r="O48" s="62"/>
      <c r="P48" s="62"/>
      <c r="Q48" s="9"/>
      <c r="R48" s="9"/>
      <c r="S48" s="15"/>
      <c r="T48" s="69"/>
      <c r="U48" s="69"/>
      <c r="V48" s="69"/>
      <c r="W48" s="9"/>
      <c r="X48" s="9"/>
      <c r="Y48" s="15"/>
      <c r="Z48" s="68"/>
      <c r="AA48" s="68"/>
      <c r="AB48" s="68"/>
      <c r="AC48" s="19"/>
      <c r="AD48" s="19"/>
      <c r="AE48" s="25"/>
    </row>
    <row r="49" spans="1:31" ht="15.75" thickBot="1" x14ac:dyDescent="0.3">
      <c r="A49" s="11" t="s">
        <v>12</v>
      </c>
      <c r="B49" s="26"/>
      <c r="C49" s="26"/>
      <c r="D49" s="26"/>
      <c r="E49" s="26"/>
      <c r="F49" s="19"/>
      <c r="G49" s="89">
        <f>SUM(G41:G48)</f>
        <v>52.7</v>
      </c>
      <c r="H49" s="47"/>
      <c r="I49" s="47"/>
      <c r="J49" s="47"/>
      <c r="K49" s="30"/>
      <c r="L49" s="31"/>
      <c r="M49" s="29">
        <f>SUM(M41:M48)</f>
        <v>63.825000000000003</v>
      </c>
      <c r="N49" s="60"/>
      <c r="O49" s="60"/>
      <c r="P49" s="60"/>
      <c r="Q49" s="30"/>
      <c r="R49" s="31"/>
      <c r="S49" s="29">
        <f>SUM(S41:S48)</f>
        <v>25.475000000000001</v>
      </c>
      <c r="T49" s="60"/>
      <c r="U49" s="60"/>
      <c r="V49" s="60"/>
      <c r="W49" s="30"/>
      <c r="X49" s="31"/>
      <c r="Y49" s="29">
        <f>SUM(Y41:Y48)</f>
        <v>12.95</v>
      </c>
      <c r="Z49" s="66"/>
      <c r="AA49" s="66"/>
      <c r="AB49" s="66"/>
      <c r="AC49" s="19"/>
      <c r="AD49" s="19"/>
      <c r="AE49" s="25"/>
    </row>
    <row r="50" spans="1:31" ht="15.75" thickBot="1" x14ac:dyDescent="0.3">
      <c r="A50" s="2" t="s">
        <v>13</v>
      </c>
      <c r="B50" s="2"/>
      <c r="C50" s="2"/>
      <c r="D50" s="2"/>
      <c r="E50" s="38">
        <f>G49+M49+S49+Y49</f>
        <v>154.94999999999999</v>
      </c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40"/>
    </row>
    <row r="51" spans="1:31" ht="15.75" thickBot="1" x14ac:dyDescent="0.3">
      <c r="A51" s="24" t="s">
        <v>26</v>
      </c>
      <c r="B51" s="45"/>
      <c r="C51" s="45"/>
      <c r="D51" s="45"/>
      <c r="E51" s="41">
        <f>E13+E25+E37+E50</f>
        <v>652.1579999999999</v>
      </c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3"/>
    </row>
    <row r="56" spans="1:31" ht="15.75" thickBot="1" x14ac:dyDescent="0.3">
      <c r="S56" s="23"/>
      <c r="T56" s="19"/>
      <c r="U56" s="19"/>
      <c r="V56" s="19"/>
    </row>
    <row r="57" spans="1:31" ht="15.75" thickTop="1" x14ac:dyDescent="0.25"/>
  </sheetData>
  <mergeCells count="26">
    <mergeCell ref="B39:G39"/>
    <mergeCell ref="H39:M39"/>
    <mergeCell ref="N39:S39"/>
    <mergeCell ref="T39:Y39"/>
    <mergeCell ref="H15:M15"/>
    <mergeCell ref="N15:S15"/>
    <mergeCell ref="T15:Y15"/>
    <mergeCell ref="Z15:AE15"/>
    <mergeCell ref="B27:G27"/>
    <mergeCell ref="H27:M27"/>
    <mergeCell ref="N27:S27"/>
    <mergeCell ref="T27:Y27"/>
    <mergeCell ref="A1:AE1"/>
    <mergeCell ref="A2:AE2"/>
    <mergeCell ref="E37:AE37"/>
    <mergeCell ref="E50:AE50"/>
    <mergeCell ref="E51:AE51"/>
    <mergeCell ref="E25:AE25"/>
    <mergeCell ref="E13:AE13"/>
    <mergeCell ref="A26:AE26"/>
    <mergeCell ref="A38:AE38"/>
    <mergeCell ref="A14:AE14"/>
    <mergeCell ref="B3:G3"/>
    <mergeCell ref="H3:M3"/>
    <mergeCell ref="N3:S3"/>
    <mergeCell ref="B15:G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PROCEMPA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Isabela Belem Meneghello</dc:creator>
  <cp:lastModifiedBy>Isabela Belem Meneghello</cp:lastModifiedBy>
  <dcterms:created xsi:type="dcterms:W3CDTF">2023-02-16T18:05:09Z</dcterms:created>
  <dcterms:modified xsi:type="dcterms:W3CDTF">2023-04-03T13:42:08Z</dcterms:modified>
</cp:coreProperties>
</file>