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\\pmpa-fs3\smtc-transparencia$\Controladoria\AIPC\2. Programa de Integridade\Modelos oficiais\"/>
    </mc:Choice>
  </mc:AlternateContent>
  <xr:revisionPtr revIDLastSave="0" documentId="13_ncr:1_{32706754-5B9F-49E5-9BC7-F2C29176EC48}" xr6:coauthVersionLast="47" xr6:coauthVersionMax="47" xr10:uidLastSave="{00000000-0000-0000-0000-000000000000}"/>
  <bookViews>
    <workbookView xWindow="-28920" yWindow="-120" windowWidth="29040" windowHeight="15840" tabRatio="500" xr2:uid="{00000000-000D-0000-FFFF-FFFF00000000}"/>
  </bookViews>
  <sheets>
    <sheet name="Planilha1" sheetId="1" r:id="rId1"/>
    <sheet name="Cópia de segurança" sheetId="2" state="hidden" r:id="rId2"/>
  </sheets>
  <calcPr calcId="191029"/>
  <customWorkbookViews>
    <customWorkbookView name="Juliana Manfroi Picetti - Modo de exibição pessoal" guid="{6655B624-E4CF-41B4-AB4E-75C27C1964F1}" mergeInterval="0" personalView="1" maximized="1" windowWidth="1920" windowHeight="854" tabRatio="500" activeSheetId="1"/>
    <customWorkbookView name="Adriana Vasconcelos Duarte - Modo de exibição pessoal" guid="{69CFA78B-14E3-4AF0-9EE3-C280887EFB93}" mergeInterval="0" personalView="1" maximized="1" windowWidth="2400" windowHeight="1025" tabRatio="500" activeSheetId="1" showComments="commIndAndComment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104" i="2" l="1"/>
  <c r="F103" i="2"/>
  <c r="F102" i="2"/>
  <c r="F101" i="2"/>
  <c r="F100" i="2"/>
  <c r="F99" i="2"/>
  <c r="F98" i="2"/>
  <c r="E95" i="2"/>
  <c r="F95" i="2" s="1"/>
  <c r="E94" i="2"/>
  <c r="F94" i="2" s="1"/>
  <c r="E91" i="2"/>
  <c r="F91" i="2" s="1"/>
  <c r="F90" i="2"/>
  <c r="F89" i="2"/>
  <c r="E88" i="2"/>
  <c r="F88" i="2" s="1"/>
  <c r="E87" i="2"/>
  <c r="F87" i="2" s="1"/>
  <c r="E86" i="2"/>
  <c r="F86" i="2" s="1"/>
  <c r="F84" i="2"/>
  <c r="F83" i="2"/>
  <c r="E80" i="2"/>
  <c r="F80" i="2" s="1"/>
  <c r="E79" i="2"/>
  <c r="F79" i="2" s="1"/>
  <c r="E78" i="2"/>
  <c r="F78" i="2" s="1"/>
  <c r="E77" i="2"/>
  <c r="F77" i="2" s="1"/>
  <c r="E76" i="2"/>
  <c r="F76" i="2" s="1"/>
  <c r="E75" i="2"/>
  <c r="F75" i="2" s="1"/>
  <c r="F81" i="2" s="1"/>
  <c r="F72" i="2"/>
  <c r="E72" i="2"/>
  <c r="E71" i="2"/>
  <c r="F71" i="2" s="1"/>
  <c r="E70" i="2"/>
  <c r="F70" i="2" s="1"/>
  <c r="E69" i="2"/>
  <c r="F69" i="2" s="1"/>
  <c r="E68" i="2"/>
  <c r="F68" i="2" s="1"/>
  <c r="E67" i="2"/>
  <c r="F67" i="2" s="1"/>
  <c r="F64" i="2"/>
  <c r="F63" i="2"/>
  <c r="F65" i="2" s="1"/>
  <c r="F57" i="2"/>
  <c r="F58" i="2" s="1"/>
  <c r="F54" i="2"/>
  <c r="F53" i="2"/>
  <c r="F52" i="2"/>
  <c r="F51" i="2"/>
  <c r="F50" i="2"/>
  <c r="F47" i="2"/>
  <c r="F46" i="2"/>
  <c r="F45" i="2"/>
  <c r="F44" i="2"/>
  <c r="F43" i="2"/>
  <c r="F42" i="2"/>
  <c r="F41" i="2"/>
  <c r="F40" i="2"/>
  <c r="F39" i="2"/>
  <c r="F38" i="2"/>
  <c r="F37" i="2"/>
  <c r="F34" i="2"/>
  <c r="F33" i="2"/>
  <c r="F32" i="2"/>
  <c r="F31" i="2"/>
  <c r="F28" i="2"/>
  <c r="F27" i="2"/>
  <c r="F26" i="2"/>
  <c r="F23" i="2"/>
  <c r="F22" i="2"/>
  <c r="F21" i="2"/>
  <c r="F20" i="2"/>
  <c r="F19" i="2"/>
  <c r="F72" i="1"/>
  <c r="F71" i="1"/>
  <c r="F70" i="1"/>
  <c r="F69" i="1"/>
  <c r="F68" i="1"/>
  <c r="F67" i="1"/>
  <c r="F66" i="1"/>
  <c r="F63" i="1"/>
  <c r="F62" i="1"/>
  <c r="F61" i="1"/>
  <c r="F60" i="1"/>
  <c r="F57" i="1"/>
  <c r="F56" i="1"/>
  <c r="F55" i="1"/>
  <c r="F54" i="1"/>
  <c r="F53" i="1"/>
  <c r="F52" i="1"/>
  <c r="F58" i="1" s="1"/>
  <c r="F49" i="1"/>
  <c r="F48" i="1"/>
  <c r="F42" i="1"/>
  <c r="F43" i="1" s="1"/>
  <c r="F39" i="1"/>
  <c r="F38" i="1"/>
  <c r="F37" i="1"/>
  <c r="F36" i="1"/>
  <c r="F35" i="1"/>
  <c r="F34" i="1"/>
  <c r="F33" i="1"/>
  <c r="F32" i="1"/>
  <c r="F31" i="1"/>
  <c r="F30" i="1"/>
  <c r="F29" i="1"/>
  <c r="F26" i="1"/>
  <c r="F25" i="1"/>
  <c r="F24" i="1"/>
  <c r="F27" i="1" s="1"/>
  <c r="F21" i="1"/>
  <c r="F20" i="1"/>
  <c r="F19" i="1"/>
  <c r="F18" i="1"/>
  <c r="F17" i="1"/>
  <c r="F40" i="1" l="1"/>
  <c r="F73" i="1"/>
  <c r="F105" i="2"/>
  <c r="F50" i="1"/>
  <c r="F64" i="1"/>
  <c r="F74" i="1" s="1"/>
  <c r="F22" i="1"/>
  <c r="F92" i="2"/>
  <c r="F29" i="2"/>
  <c r="F48" i="2"/>
  <c r="F55" i="2"/>
  <c r="F24" i="2"/>
  <c r="F35" i="2"/>
  <c r="F73" i="2"/>
  <c r="F96" i="2"/>
  <c r="F59" i="2" l="1"/>
  <c r="F44" i="1"/>
  <c r="H75" i="1" s="1"/>
  <c r="F106" i="2"/>
  <c r="H107" i="2" s="1"/>
</calcChain>
</file>

<file path=xl/sharedStrings.xml><?xml version="1.0" encoding="utf-8"?>
<sst xmlns="http://schemas.openxmlformats.org/spreadsheetml/2006/main" count="217" uniqueCount="154">
  <si>
    <t>PROCESSO SEI nº</t>
  </si>
  <si>
    <t>ÓRGÃO/ENTIDADE:</t>
  </si>
  <si>
    <t>NOME DA PESSOA JURÍDICA (PJ) AVALIADA:</t>
  </si>
  <si>
    <t>CNPJ:</t>
  </si>
  <si>
    <t>SERVIDOR RESPONSÁVEL PELA AVALIAÇÃO:</t>
  </si>
  <si>
    <t>QUESTÕES PRELIMINARES</t>
  </si>
  <si>
    <t>ESPECIFIDADES DA PESSOA JURÍDICA</t>
  </si>
  <si>
    <t>PERGUNTAS</t>
  </si>
  <si>
    <r>
      <rPr>
        <b/>
        <sz val="11"/>
        <color rgb="FF000000"/>
        <rFont val="Calibri"/>
        <family val="2"/>
        <charset val="1"/>
      </rPr>
      <t xml:space="preserve">RESPOSTAS
 </t>
    </r>
    <r>
      <rPr>
        <b/>
        <sz val="11"/>
        <color rgb="FFFF0000"/>
        <rFont val="Calibri"/>
        <family val="2"/>
        <charset val="1"/>
      </rPr>
      <t xml:space="preserve">0 – não
</t>
    </r>
    <r>
      <rPr>
        <b/>
        <sz val="11"/>
        <color rgb="FF000000"/>
        <rFont val="Calibri"/>
        <family val="2"/>
        <charset val="1"/>
      </rPr>
      <t xml:space="preserve"> </t>
    </r>
    <r>
      <rPr>
        <b/>
        <sz val="11"/>
        <color rgb="FF00B050"/>
        <rFont val="Calibri"/>
        <family val="2"/>
        <charset val="1"/>
      </rPr>
      <t>2 -  sim</t>
    </r>
  </si>
  <si>
    <t>VINCULAÇÕES</t>
  </si>
  <si>
    <t>1. Com base nas informações apresentadas pela Pessoa Jurídica ("PJ") no relatório de perfil responda:</t>
  </si>
  <si>
    <t>1.1. a PJ pode ser qualificada como microempresa ou empresa de pequeno porte, nos termos da Lei Complementar n. 123/2006?</t>
  </si>
  <si>
    <t>Caso a resposta seja negativa, serão desconsideradas as questões do item 9 do bloco de avaliação MPI e a respectiva pontuação será automaticamente redistribuída.</t>
  </si>
  <si>
    <t>1ª ETAPA DE AVALIAÇÃO</t>
  </si>
  <si>
    <t>BLOCO DE AVALIAÇÃO</t>
  </si>
  <si>
    <r>
      <rPr>
        <b/>
        <sz val="11"/>
        <color rgb="FF000000"/>
        <rFont val="Calibri"/>
        <family val="2"/>
        <charset val="1"/>
      </rPr>
      <t xml:space="preserve">RESPOSTAS
</t>
    </r>
    <r>
      <rPr>
        <b/>
        <sz val="11"/>
        <color rgb="FFFF0000"/>
        <rFont val="Calibri"/>
        <family val="2"/>
        <charset val="1"/>
      </rPr>
      <t xml:space="preserve">0 – não
</t>
    </r>
    <r>
      <rPr>
        <b/>
        <sz val="11"/>
        <color rgb="FF7030A0"/>
        <rFont val="Calibri"/>
        <family val="2"/>
        <charset val="1"/>
      </rPr>
      <t xml:space="preserve">1 – parcialmente
</t>
    </r>
    <r>
      <rPr>
        <b/>
        <sz val="11"/>
        <color rgb="FF00B050"/>
        <rFont val="Calibri"/>
        <family val="2"/>
        <charset val="1"/>
      </rPr>
      <t>2 -  sim</t>
    </r>
  </si>
  <si>
    <t>PESO</t>
  </si>
  <si>
    <t>PONTUAÇÃO</t>
  </si>
  <si>
    <t>EVIDÊNCIAS</t>
  </si>
  <si>
    <t>OBSERVAÇÕES</t>
  </si>
  <si>
    <r>
      <rPr>
        <b/>
        <sz val="11"/>
        <color rgb="FF000000"/>
        <rFont val="Calibri"/>
        <family val="2"/>
        <charset val="1"/>
      </rPr>
      <t xml:space="preserve">CULTURA ORGANIZACIONAL DE INTEGRIDADE (COI)   </t>
    </r>
    <r>
      <rPr>
        <sz val="11"/>
        <color rgb="FF000000"/>
        <rFont val="Calibri"/>
        <family val="2"/>
        <charset val="1"/>
      </rPr>
      <t xml:space="preserve">                    Parâmetros: I, II, IV e XVI.</t>
    </r>
  </si>
  <si>
    <t>1. Sobre a estrutura organizacional da PJ e sua relação com o programa de integridade, responda:</t>
  </si>
  <si>
    <t>1.1. a PJ possui uma estrutura organizacional formalizada, isto é: prevista em estatuto, contrato social, regimento interno ou outro normativoPJ?</t>
  </si>
  <si>
    <t>1.2. a estrutura organizacional está divulgada para o público interno?</t>
  </si>
  <si>
    <t>1.3. a PJ disponibiliza informações sobre sua estrutura organizacional em sua página eletrônica (site)?</t>
  </si>
  <si>
    <r>
      <rPr>
        <sz val="11"/>
        <color rgb="FF000000"/>
        <rFont val="Calibri"/>
        <family val="2"/>
        <charset val="1"/>
      </rPr>
      <t xml:space="preserve">1.4. a PJ possui em sua estrutura organizacional órgão(s) colegiado(s) para tratar de temas de ética e integridade que contam com a participação de membros da alta direção, como comitês e conselhos de ética? </t>
    </r>
    <r>
      <rPr>
        <sz val="11"/>
        <color rgb="FF7030A0"/>
        <rFont val="Calibri"/>
        <family val="2"/>
        <charset val="1"/>
      </rPr>
      <t xml:space="preserve"> </t>
    </r>
  </si>
  <si>
    <t xml:space="preserve">1.4.1. a forma como ocorre a participação dos membros da alta direção nesse(s) órgão(s) está formalizada? </t>
  </si>
  <si>
    <t>2. Sobre o comprometimento e apoio da alta direção da PJ ao programa de integridade, responda:</t>
  </si>
  <si>
    <t>2.1. a PJ possui critérios formalizados para escolha dos membros da alta direção que incluem elementos de integridade, como o não envolvimento em atos de corrupção?</t>
  </si>
  <si>
    <t>2.2. a aprovação das principais políticas relacionados ao programa de integridade é feita pelas mais elevadas instâncias decisórias da PJ?</t>
  </si>
  <si>
    <t>2.3. foram apresentadas manifestações de apoio ao programa de integridade feitas pela PJ?</t>
  </si>
  <si>
    <t>3. Sobre o Código de Ética e Conduta, ou outro(s) documento(s) formalizado(s)  que estabelece(m)  os padrões de conduta e ética esperados de todos os empregados e administradores da PJ, responda:</t>
  </si>
  <si>
    <t xml:space="preserve">3.1. a PJ apresentou Código de Ética e Conduta, ou documento equivalente,  disponível em português? </t>
  </si>
  <si>
    <t>3.2. o documento apresentado foi formalmente aprovado pela alta direção da PJ?</t>
  </si>
  <si>
    <t xml:space="preserve">3.3. em relação ao conteúdo, o documento apresentado: </t>
  </si>
  <si>
    <t xml:space="preserve">a) inclui expressamente a ética e/ou a integridade entre os princípios ou valores da PJ? </t>
  </si>
  <si>
    <t>b) está alinhado com a legislação anticorrupção brasileira, contendo vedações expressas à prática de corrupção e outros atos lesivos à administração pública?</t>
  </si>
  <si>
    <t>c) indica expressamente os responsáveis para dirimir dúvidas sobre sua aplicação?</t>
  </si>
  <si>
    <t xml:space="preserve">d) indica expressamente os canais para realização de denúncias de violações éticas/legais? </t>
  </si>
  <si>
    <t>e) menciona a possibilidade de aplicação de sanções para aqueles que cometerem violações éticas/legais, independentemente do cargo ou função ocupado pelo infrator?</t>
  </si>
  <si>
    <t>3.4. em relação à acessibilidade, o documento apresentado:</t>
  </si>
  <si>
    <t xml:space="preserve">a) possui uma linguagem de fácil compreensão? </t>
  </si>
  <si>
    <t xml:space="preserve">b) pode ser facilmente acessado pelos empregados da PJ, incluindo aqueles que não possuem acesso a computadores, se for o caso? </t>
  </si>
  <si>
    <t xml:space="preserve">c) encontra-se disponível na página eletrônica (site) da PJ? </t>
  </si>
  <si>
    <t>3.5. foram realizados treinamentos sobre seu conteúdo para os empregados e administradores da PJ, nos últimos 12 (doze) meses?</t>
  </si>
  <si>
    <t>4. Sobre a estrutura para realização de treinamentos relacionados ao programa de integridade, responda:</t>
  </si>
  <si>
    <t>4.1. a PJ apresentou um planejamento para realização de treinamentos relacionados ao programa de integridade?</t>
  </si>
  <si>
    <t>Pontuação total do COI</t>
  </si>
  <si>
    <t xml:space="preserve"> MECANISMOS, POLÍTICAS E PROCEDIMENTOS DE INTEGRIDADE (MPI) Parâmetros: V, VI, VII, VIII, X, XI e XV</t>
  </si>
  <si>
    <t>5. Sobre a realização de análise de riscos para a elaboração e/ou aperfeiçoamento do programa de integridade, responda:</t>
  </si>
  <si>
    <t>5.2. há planejamento para que a análise de riscos seja realizada de forma periódica?</t>
  </si>
  <si>
    <t>6. Sobre a prevenção de fraudes e ilícitos nas interações da PJ com a Administração Pública, responda:</t>
  </si>
  <si>
    <t xml:space="preserve">6.1. A PJ apresentou políticas e procedimentos que: </t>
  </si>
  <si>
    <t>a) vedam expressamente a concessão de vantagens indevidas, econômicas ou não, a agentes públicos?</t>
  </si>
  <si>
    <t xml:space="preserve">b) tratam do oferecimento de presentes, brindes e hospitalidades (refeições, entretenimento, viagem e hospedagem) a agentes públicos? </t>
  </si>
  <si>
    <t>c) tratam da prevenção de conflito de interesses nas relações com a Administração Pública, incluindo contratações de agentes públicos e seus familiares?</t>
  </si>
  <si>
    <t>d) estabelecem orientações e controles sobre temas como realização de reuniões, encontros e outros tipos de interações entre administradores e empregados da PJ com agentes públicos?</t>
  </si>
  <si>
    <t>e) estabelecem orientações específicas para que seus administradores e empregados agindo em nome da PJ cooperem com eventuais investigações e fiscalizações realizadas por órgãos, entidades ou agentes públicos?</t>
  </si>
  <si>
    <t>6.2. os conteúdos dessas políticas e procedimentos foram abordados nos treinamentos realizados pela PJ nos  últimos 12 (doze) meses, contados a partir da data de apresentação dos relatórios de perfil e conformidade?</t>
  </si>
  <si>
    <r>
      <rPr>
        <b/>
        <sz val="11"/>
        <color rgb="FF000000"/>
        <rFont val="Calibri"/>
        <family val="2"/>
        <charset val="1"/>
      </rPr>
      <t xml:space="preserve">7. Sobre as políticas e procedimentos </t>
    </r>
    <r>
      <rPr>
        <b/>
        <sz val="11"/>
        <rFont val="Calibri"/>
        <family val="2"/>
        <charset val="1"/>
      </rPr>
      <t>específicos</t>
    </r>
    <r>
      <rPr>
        <b/>
        <sz val="11"/>
        <color rgb="FF000000"/>
        <rFont val="Calibri"/>
        <family val="2"/>
        <charset val="1"/>
      </rPr>
      <t xml:space="preserve"> para prevenção de fraudes e ilícitos no âmbito de processos licitatórios e na execução de contratos administrativos, responda:</t>
    </r>
  </si>
  <si>
    <t>7.1. nas políticas e procedimentos apresentados existem orientações sobre a conduta esperada, nos processos licitatórios e na execução de contratos administrativos, dos empregados da PJ?</t>
  </si>
  <si>
    <t>7.2. em relação ao conteúdo, as políticas e procedimentos apresentados:</t>
  </si>
  <si>
    <t>a) tratam da relação da PJ com seus concorrentes, a fim de evitar práticas anticoncorrenciais que possibilitem a fraude em processos licitatórios e na execução de contratos administrativos?</t>
  </si>
  <si>
    <t>b) tratam do acompanhamento da execução dos contratos celebrados com a Administração Pública?</t>
  </si>
  <si>
    <t>c) indicam expressamente os responsáveis por autorizar a adoção de medidas relacionadas à participação em licitações e celebração/prorrogação de contratos administrativos?</t>
  </si>
  <si>
    <t>a) para os seus empregados?</t>
  </si>
  <si>
    <t>b) para o público externo em geral?</t>
  </si>
  <si>
    <t>a) indicam expressamente que podem ser utilizados para realização de denúncias relacionadas à corrupção e demais irregularidades previstas na Lei n. 12.846/2013?</t>
  </si>
  <si>
    <t>b)  indicam expressamente as garantias de proteção oferecidas aos denunciantes?</t>
  </si>
  <si>
    <t>c) possibilitam o acompanhamento da apuração da denúncia pelo denunciante?</t>
  </si>
  <si>
    <t>a) regulamentam a apuração da denúncia realizada?</t>
  </si>
  <si>
    <t xml:space="preserve">b) estabelecem as sanções a serem aplicadas? </t>
  </si>
  <si>
    <t>Pontuação total do MPI</t>
  </si>
  <si>
    <t xml:space="preserve">Resultado </t>
  </si>
  <si>
    <t xml:space="preserve">PLANILHA DE AVALIAÇÃO PREVENTIVA </t>
  </si>
  <si>
    <t>Se sim, utilizar planilha específica para avaliação de programa de integridade de MPEs (ainda em fase de elaboração).</t>
  </si>
  <si>
    <t>1.2. A PJ realiza ou realizou fusões e aquisições?</t>
  </si>
  <si>
    <t>Caso a resposta seja negativa, serão desconsideradas as questões do item 12 do bloco de avaliação MPI e a respectiva pontuação será automaticamente redistribuída.</t>
  </si>
  <si>
    <t>1.3. A PJ participa ou participou de coligações, joint ventures, consórcios ou outros tipos associações?</t>
  </si>
  <si>
    <t>Caso a resposta seja negativa, será desconsiderada a questão 11.2.d) do item 11 do bloco de avaliação MPI.</t>
  </si>
  <si>
    <t>1.5. A PJ participa de licitações públicas e/ou celebra contratos e convênios com a Administração Pública?</t>
  </si>
  <si>
    <t>1.6. O Programa de Integridade é global, ou seja: o mesmo programa é aplicado pela PJ nos diversos países em que atua?</t>
  </si>
  <si>
    <r>
      <rPr>
        <b/>
        <sz val="11"/>
        <color rgb="FF000000"/>
        <rFont val="Calibri"/>
        <family val="2"/>
        <charset val="1"/>
      </rPr>
      <t xml:space="preserve">CULTURA ORGANIZACIONAL DE INTEGRIDADE (COI)   </t>
    </r>
    <r>
      <rPr>
        <sz val="11"/>
        <color rgb="FF000000"/>
        <rFont val="Calibri"/>
        <family val="2"/>
        <charset val="1"/>
      </rPr>
      <t xml:space="preserve">                    Parâmetros: I, II, III, </t>
    </r>
    <r>
      <rPr>
        <sz val="11"/>
        <color rgb="FFFF0000"/>
        <rFont val="Calibri"/>
        <family val="2"/>
        <charset val="1"/>
      </rPr>
      <t>IV, V,</t>
    </r>
    <r>
      <rPr>
        <sz val="11"/>
        <color rgb="FF000000"/>
        <rFont val="Calibri"/>
        <family val="2"/>
        <charset val="1"/>
      </rPr>
      <t xml:space="preserve"> IX e </t>
    </r>
    <r>
      <rPr>
        <sz val="11"/>
        <color rgb="FFFF0000"/>
        <rFont val="Calibri"/>
        <family val="2"/>
        <charset val="1"/>
      </rPr>
      <t>XV</t>
    </r>
  </si>
  <si>
    <t>2.6. foram apresentadas manifestações de apoio ao programa de integridade feitas pela PJ?</t>
  </si>
  <si>
    <t>3. Sobre a instância interna responsável pelo programa de integridade, responda:</t>
  </si>
  <si>
    <t xml:space="preserve">3.1. a PJ possui uma instância interna responsável pelo programa de integridade? </t>
  </si>
  <si>
    <t>3.1.1. A instância interna responsável pelo programa de integridade:</t>
  </si>
  <si>
    <t>a) está formalmente constituída?</t>
  </si>
  <si>
    <t xml:space="preserve">c) constitui um departamento específico da PJ, com as atribuições relacionadas exclusivamente ao programa de integridade? </t>
  </si>
  <si>
    <t>d) possui autonomia decisória, não estando subordinada a outros departamentos como o Jurídico, Recursos Humanos, Auditoria Interna ou Financeiro?</t>
  </si>
  <si>
    <t>4. Sobre o Código de Ética e Conduta, ou outro(s) documento(s) formalizado(s)  que estabelece(m)  os padrões de conduta e ética esperados de todos os empregados e administradores da PJ, responda:</t>
  </si>
  <si>
    <t xml:space="preserve">4.1. a PJ apresentou Código de Ética e Conduta, ou documento equivalente,  disponível em português? </t>
  </si>
  <si>
    <t>4.2. o documento apresentado foi formalmente aprovado pela alta direção da PJ?</t>
  </si>
  <si>
    <t xml:space="preserve">4.3. em relação ao conteúdo, o documento apresentado: </t>
  </si>
  <si>
    <t>c) está alinhado com a legislação anticorrupção brasileira, contendo vedações expressas à prática de corrupção e outros atos lesivos à administração pública?</t>
  </si>
  <si>
    <t>d) indica expressamente os responsáveis para dirimir dúvidas sobre sua aplicação?</t>
  </si>
  <si>
    <t xml:space="preserve">e) indica expressamente os canais para realização de denúncias de violações éticas/legais? </t>
  </si>
  <si>
    <t>g) menciona a possibilidade de aplicação de sanções para aqueles que cometerem violações éticas/legais, independentemente do cargo ou função ocupado pelo infrator?</t>
  </si>
  <si>
    <t>4.4. em relação à acessibilidade, o documento apresentado:</t>
  </si>
  <si>
    <t>4.6. foram realizados treinamentos sobre seu conteúdo para os empregados e administradores da PJ, nos últimos 12 (doze) meses?</t>
  </si>
  <si>
    <t>5. Sobre a aplicação do Código de Ética e Conduta ou documento equivalente a terceiros (código específico para terceiros, por exemplo), como fornecedores, prestadores de serviço, agentes intermediários e associados, responda:</t>
  </si>
  <si>
    <t>5.1. O Código de Ética ou Conduta da PJ ou documento equivalente aplicável a terceiros:</t>
  </si>
  <si>
    <t>a)  proíbe expressamente a prática de corrupção e outros atos lesivos à administração pública por parte dos terceiros?</t>
  </si>
  <si>
    <t xml:space="preserve">b)  indica os canais de denúncias disponíveis para os terceiros? </t>
  </si>
  <si>
    <t>c)  menciona a possibilidade de aplicação de sanções para os terceiros que cometerem violações éticas/legais?</t>
  </si>
  <si>
    <t>5.2. a PJ disponibiliza esse documento ou informa como ele pode ser acessado por esses terceiros?</t>
  </si>
  <si>
    <t>5.3. a PJ solicita que os terceiros declarem expressamente estarem cientes da existência desse documento?</t>
  </si>
  <si>
    <t>6. Sobre a estrutura para realização de treinamentos relacionados ao programa de integridade, responda:</t>
  </si>
  <si>
    <t>6.1. a PJ apresentou um planejamento para realização de treinamentos relacionados ao programa de integridade?</t>
  </si>
  <si>
    <r>
      <rPr>
        <sz val="11"/>
        <color rgb="FF000000"/>
        <rFont val="Calibri"/>
        <family val="2"/>
        <charset val="1"/>
      </rPr>
      <t xml:space="preserve"> </t>
    </r>
    <r>
      <rPr>
        <b/>
        <sz val="11"/>
        <color rgb="FF000000"/>
        <rFont val="Calibri"/>
        <family val="2"/>
        <charset val="1"/>
      </rPr>
      <t xml:space="preserve">MECANISMOS, POLÍTICAS E PROCEDIMENTOS DE INTEGRIDADE (MPI) </t>
    </r>
    <r>
      <rPr>
        <sz val="11"/>
        <color rgb="FF000000"/>
        <rFont val="Calibri"/>
        <family val="2"/>
        <charset val="1"/>
      </rPr>
      <t xml:space="preserve">Parâmetros: </t>
    </r>
    <r>
      <rPr>
        <sz val="11"/>
        <color rgb="FFFF0000"/>
        <rFont val="Calibri"/>
        <family val="2"/>
        <charset val="1"/>
      </rPr>
      <t>IV</t>
    </r>
    <r>
      <rPr>
        <sz val="11"/>
        <color rgb="FF000000"/>
        <rFont val="Calibri"/>
        <family val="2"/>
        <charset val="1"/>
      </rPr>
      <t xml:space="preserve">, </t>
    </r>
    <r>
      <rPr>
        <sz val="11"/>
        <color rgb="FFFF0000"/>
        <rFont val="Calibri"/>
        <family val="2"/>
        <charset val="1"/>
      </rPr>
      <t>V</t>
    </r>
    <r>
      <rPr>
        <sz val="11"/>
        <color rgb="FF000000"/>
        <rFont val="Calibri"/>
        <family val="2"/>
        <charset val="1"/>
      </rPr>
      <t xml:space="preserve">, VI, VII, VIII, X, XI, XIII, XIV e </t>
    </r>
    <r>
      <rPr>
        <sz val="11"/>
        <color rgb="FFFF0000"/>
        <rFont val="Calibri"/>
        <family val="2"/>
        <charset val="1"/>
      </rPr>
      <t>XV</t>
    </r>
  </si>
  <si>
    <t>7. Sobre a realização de análise de riscos para a elaboração e/ou aperfeiçoamento do programa de integridade, responda:</t>
  </si>
  <si>
    <t>7.1. a PJ realizou uma análise de riscos que contempla expressamente riscos relacionados a corrupção e fraude?</t>
  </si>
  <si>
    <t>7.3. há planejamento para que a análise de riscos seja realizada de forma periódica?</t>
  </si>
  <si>
    <t>8. Sobre a prevenção de fraudes e ilícitos nas interações da PJ com a Administração Pública, responda:</t>
  </si>
  <si>
    <t xml:space="preserve">8.1. A PJ apresentou políticas e procedimentos que: </t>
  </si>
  <si>
    <t>e) estabelecem orientações específicas para que seus administradores, empregados ou terceiros agindo em nome da PJ cooperem com eventuais investigações e fiscalizações realizadas por órgãos, entidades ou agentes públicos?</t>
  </si>
  <si>
    <t>8.3. os conteúdos dessas políticas e procedimentos foram abordados nos treinamentos realizados pela PJ nos  últimos 12 (doze) meses, contados a partir da data de apresentação dos relatórios de perfil e conformidade no PAR?</t>
  </si>
  <si>
    <r>
      <rPr>
        <b/>
        <sz val="11"/>
        <color rgb="FF000000"/>
        <rFont val="Calibri"/>
        <family val="2"/>
        <charset val="1"/>
      </rPr>
      <t xml:space="preserve">9. Sobre as políticas e procedimentos </t>
    </r>
    <r>
      <rPr>
        <b/>
        <sz val="11"/>
        <rFont val="Calibri"/>
        <family val="2"/>
        <charset val="1"/>
      </rPr>
      <t>específicos</t>
    </r>
    <r>
      <rPr>
        <b/>
        <sz val="11"/>
        <color rgb="FF000000"/>
        <rFont val="Calibri"/>
        <family val="2"/>
        <charset val="1"/>
      </rPr>
      <t xml:space="preserve"> para prevenção de fraudes e ilícitos no âmbito de processos licitatórios e na execução de contratos administrativos, responda:</t>
    </r>
  </si>
  <si>
    <t>9.1. nas políticas e procedimentos apresentados existem orientações sobre a conduta esperada, nos processos licitatórios e na execução de contratos administrativos, dos:</t>
  </si>
  <si>
    <t>a) empregados da PJ?</t>
  </si>
  <si>
    <t>b) terceiros que atuam em nome da PJ nos processos licitatórios e na execução de contratos administrativos?</t>
  </si>
  <si>
    <t>9.2. em relação ao conteúdo, as políticas e procedimentos apresentados:</t>
  </si>
  <si>
    <t>9.6. a PJ disponibiliza ao público externo informações sobre participação em licitações e contratos celebrados com a Administração Pública?</t>
  </si>
  <si>
    <t>10. Sobre os mecanismos e controles para assegurar a precisão e a clareza dos registros contábeis, bem como a confiabilidade dos relatórios e demonstrações financeiras produzidos, responda:</t>
  </si>
  <si>
    <t>10.6. a PJ está submetida à auditoria contábil independente?</t>
  </si>
  <si>
    <t>11. Sobre as diligências para contratação e supervisão de terceiros, responda:</t>
  </si>
  <si>
    <t xml:space="preserve">11.1. as diligências prévias realizadas pela PJ para contratação de terceiros incluem: </t>
  </si>
  <si>
    <t>a) verificação do envolvimento de terceiros em casos de corrupção e práticas de fraude contra a administração pública?</t>
  </si>
  <si>
    <t>b) verificação da existência de programas de integridade implementados nos terceiros avaliados, para mitigar os riscos de corrupção e fraude contra a administração pública?</t>
  </si>
  <si>
    <t>11.3. há segregação de função entre aqueles que realizam as diligências e os responsáveis por solicitar e autorizar a contratação?</t>
  </si>
  <si>
    <t xml:space="preserve">11.6. nos contratos celebrados com terceiros: </t>
  </si>
  <si>
    <t>a) há cláusula estabelecendo a obrigatoriedade do cumprimento de normas éticas e a vedação de práticas de fraude e corrupção (cláusula anticorrupção)?</t>
  </si>
  <si>
    <t>b) há previsão de aplicação de penalidades e/ou de rescisão contratual em caso de descumprimento de normas éticas e prática de fraude e corrupção?</t>
  </si>
  <si>
    <t>11.7. a PJ apresentou cópias de contratos celebrados comprovando a existência de cláusula anticorrupção e da previsão de aplicação de penalidade pelo seu descumprimento?</t>
  </si>
  <si>
    <t>12. Sobre a realização de diligências prévias a processos de fusões e aquisições a fim de verificar o cometimento de irregularidades ou ilícitos ou da existência de vulnerabilidades nas pessoas jurídicas envolvidas nessas operações, responda:</t>
  </si>
  <si>
    <t>12.1. a PJ realiza diligências específicas para verificar se as pessoas jurídicas envolvidas nas operações de fusão e aquisição possuem histórico de prática de atos lesivos previstos na Lei n. 12.846/2013 (Lei Anticorrupção) e outros ilícitos relacionados a corrupção e fraude a licitações e contratos administrativos?</t>
  </si>
  <si>
    <t xml:space="preserve">12.2. a PJ realiza diligências para verificar se os sócios das pessoas jurídicas envolvidas nas operações de fusão e aquisição possuem histórico de prática de ilícitos relacionados a corrupção e fraude a licitações e contratos administrativos? </t>
  </si>
  <si>
    <t>13. Sobre os canais de denúncia de irregularidades, responda:</t>
  </si>
  <si>
    <t>13.1. a PJ disponibiliza, no idioma português, canais para realização de denúncias:</t>
  </si>
  <si>
    <t>13.2. os canais de denúncia existentes:</t>
  </si>
  <si>
    <t xml:space="preserve">13.4. a PJ apresentou  procedimentos formalizados que: </t>
  </si>
  <si>
    <t xml:space="preserve">1ª etapa de avaliação:    [COI x MPI] </t>
  </si>
  <si>
    <t>1.2. A PJ participa de licitações públicas e/ou celebra contratos e convênios com a Administração Pública?</t>
  </si>
  <si>
    <t>1.3. O Programa de Integridade é global, ou seja: o mesmo programa é aplicado pela PJ nos diversos países em que atua?</t>
  </si>
  <si>
    <t>5.1. a PJ realizou uma análise de riscos que contempla expressamente riscos relacionados à corrupção e a fraude?</t>
  </si>
  <si>
    <t>VALOR DO CONTRATO/PARCERIA:</t>
  </si>
  <si>
    <r>
      <t xml:space="preserve">PLANILHA DE AVALIAÇÃO DO PROGRAMA DE INTEGRIDADE
</t>
    </r>
    <r>
      <rPr>
        <sz val="13"/>
        <color rgb="FF000000"/>
        <rFont val="Calibri"/>
        <family val="2"/>
        <charset val="1"/>
      </rPr>
      <t>MICROEMPRESAS E EMPRESAS DE PEQUENO PORTE</t>
    </r>
  </si>
  <si>
    <t>DATA DA AVALIAÇÃO:</t>
  </si>
  <si>
    <t>Caso a resposta seja negativa, serão desconsideradas as questões do item 7 do bloco de avaliação MPI e a respectiva pontuação (2,4) será concedida à empresa</t>
  </si>
  <si>
    <t>8. Sobre os canais de denúncia de irregularidades, responda:</t>
  </si>
  <si>
    <t>8.1. a PJ disponibiliza, no idioma português, canais para realização de denúncias:</t>
  </si>
  <si>
    <t>8.2. os canais de denúncia existentes:</t>
  </si>
  <si>
    <t xml:space="preserve">8.3. a PJ apresentou  procedimentos formalizados que: </t>
  </si>
  <si>
    <t>Resultado Final  (COI x MPI)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</si>
</sst>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rgb="FF000000"/>
      <name val="Calibri"/>
      <family val="2"/>
      <charset val="1"/>
    </font>
    <font>
      <b/>
      <sz val="10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22"/>
      <color rgb="FF000000"/>
      <name val="Calibri"/>
      <family val="2"/>
      <charset val="1"/>
    </font>
    <font>
      <sz val="13"/>
      <color rgb="FF000000"/>
      <name val="Calibri"/>
      <family val="2"/>
      <charset val="1"/>
    </font>
    <font>
      <sz val="5.0999999999999996"/>
      <color rgb="FF000000"/>
      <name val="Calibri"/>
      <family val="2"/>
      <charset val="1"/>
    </font>
    <font>
      <b/>
      <sz val="12"/>
      <color rgb="FF000000"/>
      <name val="Calibri"/>
      <family val="2"/>
      <charset val="1"/>
    </font>
    <font>
      <b/>
      <sz val="11"/>
      <color rgb="FFFF0000"/>
      <name val="Calibri"/>
      <family val="2"/>
      <charset val="1"/>
    </font>
    <font>
      <b/>
      <sz val="11"/>
      <color rgb="FF00B050"/>
      <name val="Calibri"/>
      <family val="2"/>
      <charset val="1"/>
    </font>
    <font>
      <sz val="11"/>
      <color rgb="FFFF0000"/>
      <name val="Calibri"/>
      <family val="2"/>
      <charset val="1"/>
    </font>
    <font>
      <b/>
      <sz val="11"/>
      <color rgb="FF7030A0"/>
      <name val="Calibri"/>
      <family val="2"/>
      <charset val="1"/>
    </font>
    <font>
      <sz val="11"/>
      <color rgb="FF7030A0"/>
      <name val="Calibri"/>
      <family val="2"/>
      <charset val="1"/>
    </font>
    <font>
      <b/>
      <sz val="13"/>
      <color rgb="FF000000"/>
      <name val="Calibri"/>
      <family val="2"/>
      <charset val="1"/>
    </font>
    <font>
      <b/>
      <sz val="11"/>
      <name val="Calibri"/>
      <family val="2"/>
      <charset val="1"/>
    </font>
    <font>
      <b/>
      <sz val="14"/>
      <color rgb="FF000000"/>
      <name val="Calibri"/>
      <family val="2"/>
      <charset val="1"/>
    </font>
    <font>
      <b/>
      <sz val="18"/>
      <color rgb="FF000000"/>
      <name val="Calibri"/>
      <family val="2"/>
      <charset val="1"/>
    </font>
    <font>
      <sz val="10"/>
      <color rgb="FF000000"/>
      <name val="Calibri"/>
      <family val="2"/>
      <charset val="1"/>
    </font>
  </fonts>
  <fills count="10">
    <fill>
      <patternFill patternType="none"/>
    </fill>
    <fill>
      <patternFill patternType="gray125"/>
    </fill>
    <fill>
      <patternFill patternType="solid">
        <fgColor rgb="FFFFFFCC"/>
        <bgColor rgb="FFFFF2CC"/>
      </patternFill>
    </fill>
    <fill>
      <patternFill patternType="solid">
        <fgColor rgb="FFDDDDDD"/>
        <bgColor rgb="FFD9D9D9"/>
      </patternFill>
    </fill>
    <fill>
      <patternFill patternType="solid">
        <fgColor rgb="FFAFEEEE"/>
        <bgColor rgb="FFCCF4C6"/>
      </patternFill>
    </fill>
    <fill>
      <patternFill patternType="solid">
        <fgColor rgb="FFFFFFFF"/>
        <bgColor rgb="FFFFFFCC"/>
      </patternFill>
    </fill>
    <fill>
      <patternFill patternType="solid">
        <fgColor rgb="FF92D050"/>
        <bgColor rgb="FFDEDE5C"/>
      </patternFill>
    </fill>
    <fill>
      <patternFill patternType="solid">
        <fgColor rgb="FFDEDE5C"/>
        <bgColor rgb="FFFFD966"/>
      </patternFill>
    </fill>
    <fill>
      <patternFill patternType="solid">
        <fgColor rgb="FFFFF2CC"/>
        <bgColor rgb="FFFFFFCC"/>
      </patternFill>
    </fill>
    <fill>
      <patternFill patternType="solid">
        <fgColor rgb="FFFFD966"/>
        <bgColor rgb="FFDEDE5C"/>
      </patternFill>
    </fill>
  </fills>
  <borders count="38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hair">
        <color auto="1"/>
      </left>
      <right/>
      <top style="medium">
        <color indexed="64"/>
      </top>
      <bottom style="medium">
        <color indexed="64"/>
      </bottom>
      <diagonal/>
    </border>
    <border>
      <left/>
      <right style="hair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3" borderId="0" applyBorder="0" applyProtection="0"/>
  </cellStyleXfs>
  <cellXfs count="149">
    <xf numFmtId="0" fontId="0" fillId="0" borderId="0" xfId="0"/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0" fontId="0" fillId="0" borderId="5" xfId="0" applyFont="1" applyBorder="1" applyAlignment="1">
      <alignment vertical="center"/>
    </xf>
    <xf numFmtId="0" fontId="2" fillId="2" borderId="7" xfId="0" applyFont="1" applyFill="1" applyBorder="1" applyAlignment="1">
      <alignment horizontal="center" vertical="center"/>
    </xf>
    <xf numFmtId="9" fontId="0" fillId="0" borderId="10" xfId="0" applyNumberFormat="1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9" fillId="5" borderId="14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9" fontId="0" fillId="0" borderId="10" xfId="0" applyNumberFormat="1" applyFont="1" applyBorder="1" applyAlignment="1">
      <alignment horizontal="right" vertical="center"/>
    </xf>
    <xf numFmtId="0" fontId="2" fillId="0" borderId="16" xfId="0" applyFont="1" applyBorder="1" applyAlignment="1">
      <alignment horizontal="center" vertical="center"/>
    </xf>
    <xf numFmtId="0" fontId="0" fillId="0" borderId="16" xfId="0" applyFont="1" applyBorder="1" applyAlignment="1">
      <alignment vertical="center"/>
    </xf>
    <xf numFmtId="0" fontId="2" fillId="2" borderId="4" xfId="0" applyFont="1" applyFill="1" applyBorder="1" applyAlignment="1">
      <alignment horizontal="center" vertical="center"/>
    </xf>
    <xf numFmtId="9" fontId="0" fillId="0" borderId="15" xfId="0" applyNumberFormat="1" applyFont="1" applyBorder="1" applyAlignment="1">
      <alignment horizontal="right" vertical="center"/>
    </xf>
    <xf numFmtId="0" fontId="2" fillId="2" borderId="11" xfId="0" applyFont="1" applyFill="1" applyBorder="1" applyAlignment="1">
      <alignment horizontal="center" vertical="center"/>
    </xf>
    <xf numFmtId="0" fontId="12" fillId="7" borderId="19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" fillId="8" borderId="4" xfId="0" applyFont="1" applyFill="1" applyBorder="1" applyAlignment="1">
      <alignment horizontal="center" vertical="center"/>
    </xf>
    <xf numFmtId="9" fontId="0" fillId="0" borderId="15" xfId="0" applyNumberFormat="1" applyFont="1" applyBorder="1" applyAlignment="1">
      <alignment vertical="center"/>
    </xf>
    <xf numFmtId="0" fontId="0" fillId="0" borderId="13" xfId="0" applyFont="1" applyBorder="1" applyAlignment="1">
      <alignment vertical="center" wrapText="1"/>
    </xf>
    <xf numFmtId="0" fontId="0" fillId="5" borderId="15" xfId="0" applyFont="1" applyFill="1" applyBorder="1" applyAlignment="1">
      <alignment horizontal="left" vertical="center" wrapText="1"/>
    </xf>
    <xf numFmtId="0" fontId="0" fillId="0" borderId="11" xfId="0" applyFont="1" applyBorder="1" applyAlignment="1">
      <alignment horizontal="center" vertical="center"/>
    </xf>
    <xf numFmtId="0" fontId="0" fillId="5" borderId="15" xfId="0" applyFont="1" applyFill="1" applyBorder="1" applyAlignment="1">
      <alignment vertical="center" wrapText="1"/>
    </xf>
    <xf numFmtId="0" fontId="0" fillId="5" borderId="16" xfId="0" applyFont="1" applyFill="1" applyBorder="1" applyAlignment="1">
      <alignment vertical="center"/>
    </xf>
    <xf numFmtId="0" fontId="0" fillId="5" borderId="0" xfId="0" applyFont="1" applyFill="1" applyAlignment="1">
      <alignment vertical="center"/>
    </xf>
    <xf numFmtId="0" fontId="12" fillId="9" borderId="8" xfId="0" applyFont="1" applyFill="1" applyBorder="1" applyAlignment="1">
      <alignment horizontal="center" vertical="center"/>
    </xf>
    <xf numFmtId="0" fontId="14" fillId="6" borderId="26" xfId="0" applyFont="1" applyFill="1" applyBorder="1" applyAlignment="1">
      <alignment horizontal="center" vertical="center"/>
    </xf>
    <xf numFmtId="0" fontId="14" fillId="6" borderId="27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left" vertical="center"/>
    </xf>
    <xf numFmtId="0" fontId="0" fillId="0" borderId="28" xfId="0" applyFont="1" applyBorder="1" applyAlignment="1">
      <alignment vertical="center" wrapText="1"/>
    </xf>
    <xf numFmtId="0" fontId="0" fillId="5" borderId="28" xfId="0" applyFont="1" applyFill="1" applyBorder="1" applyAlignment="1">
      <alignment vertical="center" wrapText="1"/>
    </xf>
    <xf numFmtId="0" fontId="0" fillId="5" borderId="16" xfId="0" applyFont="1" applyFill="1" applyBorder="1" applyAlignment="1">
      <alignment horizontal="left" vertical="center" wrapText="1"/>
    </xf>
    <xf numFmtId="0" fontId="15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2" fontId="12" fillId="7" borderId="19" xfId="0" applyNumberFormat="1" applyFont="1" applyFill="1" applyBorder="1" applyAlignment="1">
      <alignment horizontal="center" vertical="center"/>
    </xf>
    <xf numFmtId="9" fontId="0" fillId="0" borderId="30" xfId="0" applyNumberFormat="1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31" xfId="0" applyFont="1" applyBorder="1" applyAlignment="1">
      <alignment horizontal="center" vertical="center"/>
    </xf>
    <xf numFmtId="0" fontId="2" fillId="8" borderId="7" xfId="0" applyFont="1" applyFill="1" applyBorder="1" applyAlignment="1">
      <alignment horizontal="center" vertical="center"/>
    </xf>
    <xf numFmtId="2" fontId="12" fillId="9" borderId="19" xfId="0" applyNumberFormat="1" applyFont="1" applyFill="1" applyBorder="1" applyAlignment="1">
      <alignment horizontal="center" vertical="center"/>
    </xf>
    <xf numFmtId="0" fontId="14" fillId="6" borderId="37" xfId="0" applyFont="1" applyFill="1" applyBorder="1" applyAlignment="1">
      <alignment horizontal="center" vertical="center"/>
    </xf>
    <xf numFmtId="0" fontId="0" fillId="0" borderId="23" xfId="0" applyFont="1" applyBorder="1" applyAlignment="1">
      <alignment horizontal="left" vertical="center" wrapText="1"/>
    </xf>
    <xf numFmtId="0" fontId="0" fillId="5" borderId="22" xfId="0" applyFont="1" applyFill="1" applyBorder="1" applyAlignment="1">
      <alignment horizontal="left" vertical="center" wrapText="1"/>
    </xf>
    <xf numFmtId="0" fontId="0" fillId="0" borderId="24" xfId="0" applyFont="1" applyBorder="1" applyAlignment="1">
      <alignment horizontal="center" vertical="center" wrapText="1"/>
    </xf>
    <xf numFmtId="0" fontId="12" fillId="9" borderId="6" xfId="0" applyFont="1" applyFill="1" applyBorder="1" applyAlignment="1">
      <alignment horizontal="right" vertical="center" wrapText="1"/>
    </xf>
    <xf numFmtId="0" fontId="12" fillId="9" borderId="35" xfId="0" applyFont="1" applyFill="1" applyBorder="1" applyAlignment="1">
      <alignment horizontal="right" vertical="center" wrapText="1"/>
    </xf>
    <xf numFmtId="0" fontId="0" fillId="9" borderId="36" xfId="0" applyFont="1" applyFill="1" applyBorder="1" applyAlignment="1">
      <alignment horizontal="center" vertical="center"/>
    </xf>
    <xf numFmtId="0" fontId="0" fillId="9" borderId="12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0" fillId="8" borderId="4" xfId="0" applyFont="1" applyFill="1" applyBorder="1" applyAlignment="1">
      <alignment horizontal="center" vertical="center" wrapText="1"/>
    </xf>
    <xf numFmtId="0" fontId="2" fillId="8" borderId="32" xfId="0" applyFont="1" applyFill="1" applyBorder="1" applyAlignment="1">
      <alignment horizontal="left" vertical="center" wrapText="1"/>
    </xf>
    <xf numFmtId="0" fontId="2" fillId="8" borderId="18" xfId="0" applyFont="1" applyFill="1" applyBorder="1" applyAlignment="1">
      <alignment horizontal="left" vertical="center" wrapText="1"/>
    </xf>
    <xf numFmtId="0" fontId="2" fillId="8" borderId="12" xfId="0" applyFont="1" applyFill="1" applyBorder="1" applyAlignment="1">
      <alignment horizontal="left" vertical="center" wrapText="1"/>
    </xf>
    <xf numFmtId="0" fontId="0" fillId="0" borderId="13" xfId="0" applyFont="1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0" fontId="0" fillId="0" borderId="9" xfId="0" applyFont="1" applyBorder="1" applyAlignment="1">
      <alignment horizontal="center" vertical="center"/>
    </xf>
    <xf numFmtId="0" fontId="0" fillId="0" borderId="13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5" borderId="13" xfId="0" applyFont="1" applyFill="1" applyBorder="1" applyAlignment="1">
      <alignment horizontal="left" vertical="center" wrapText="1"/>
    </xf>
    <xf numFmtId="0" fontId="0" fillId="0" borderId="34" xfId="0" applyFont="1" applyBorder="1" applyAlignment="1">
      <alignment horizontal="left" vertical="center" wrapText="1"/>
    </xf>
    <xf numFmtId="0" fontId="0" fillId="0" borderId="22" xfId="0" applyFont="1" applyBorder="1" applyAlignment="1">
      <alignment horizontal="left" vertical="center" wrapText="1"/>
    </xf>
    <xf numFmtId="0" fontId="2" fillId="2" borderId="32" xfId="0" applyFont="1" applyFill="1" applyBorder="1" applyAlignment="1">
      <alignment horizontal="left" vertical="center" wrapText="1"/>
    </xf>
    <xf numFmtId="0" fontId="2" fillId="2" borderId="18" xfId="0" applyFont="1" applyFill="1" applyBorder="1" applyAlignment="1">
      <alignment horizontal="left" vertical="center" wrapText="1"/>
    </xf>
    <xf numFmtId="0" fontId="2" fillId="2" borderId="12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12" fillId="7" borderId="18" xfId="0" applyFont="1" applyFill="1" applyBorder="1" applyAlignment="1">
      <alignment horizontal="center" vertical="center" wrapText="1"/>
    </xf>
    <xf numFmtId="0" fontId="0" fillId="7" borderId="4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0" fontId="6" fillId="6" borderId="4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 indent="1"/>
    </xf>
    <xf numFmtId="0" fontId="0" fillId="0" borderId="16" xfId="0" applyFont="1" applyBorder="1" applyAlignment="1">
      <alignment horizontal="left" vertical="center" wrapText="1" indent="1"/>
    </xf>
    <xf numFmtId="0" fontId="0" fillId="0" borderId="29" xfId="0" applyFont="1" applyBorder="1" applyAlignment="1">
      <alignment horizontal="center" vertical="center" wrapText="1"/>
    </xf>
    <xf numFmtId="0" fontId="0" fillId="5" borderId="5" xfId="0" applyFont="1" applyFill="1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6" fillId="0" borderId="8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14" fillId="6" borderId="6" xfId="0" applyFont="1" applyFill="1" applyBorder="1" applyAlignment="1">
      <alignment horizontal="right" vertical="center"/>
    </xf>
    <xf numFmtId="0" fontId="14" fillId="6" borderId="19" xfId="0" applyFont="1" applyFill="1" applyBorder="1" applyAlignment="1">
      <alignment horizontal="right" vertical="center"/>
    </xf>
    <xf numFmtId="0" fontId="14" fillId="6" borderId="18" xfId="0" applyFont="1" applyFill="1" applyBorder="1" applyAlignment="1">
      <alignment horizontal="right" vertical="center"/>
    </xf>
    <xf numFmtId="0" fontId="1" fillId="0" borderId="2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6" fillId="4" borderId="4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4" borderId="5" xfId="0" applyFont="1" applyFill="1" applyBorder="1" applyAlignment="1">
      <alignment horizontal="left" vertical="center" wrapText="1"/>
    </xf>
    <xf numFmtId="0" fontId="9" fillId="5" borderId="5" xfId="0" applyFont="1" applyFill="1" applyBorder="1" applyAlignment="1">
      <alignment horizontal="left" vertical="center" wrapText="1"/>
    </xf>
    <xf numFmtId="0" fontId="12" fillId="9" borderId="2" xfId="0" applyFont="1" applyFill="1" applyBorder="1" applyAlignment="1">
      <alignment horizontal="right" vertical="center" wrapText="1"/>
    </xf>
    <xf numFmtId="0" fontId="0" fillId="9" borderId="3" xfId="0" applyFont="1" applyFill="1" applyBorder="1" applyAlignment="1">
      <alignment horizontal="center" vertical="center"/>
    </xf>
    <xf numFmtId="0" fontId="14" fillId="6" borderId="25" xfId="0" applyFont="1" applyFill="1" applyBorder="1" applyAlignment="1">
      <alignment horizontal="right" vertical="center"/>
    </xf>
    <xf numFmtId="0" fontId="0" fillId="5" borderId="15" xfId="0" applyFont="1" applyFill="1" applyBorder="1" applyAlignment="1">
      <alignment horizontal="left" vertical="center" wrapText="1"/>
    </xf>
    <xf numFmtId="0" fontId="0" fillId="0" borderId="21" xfId="0" applyFont="1" applyBorder="1" applyAlignment="1">
      <alignment horizontal="center" vertical="center" wrapText="1"/>
    </xf>
    <xf numFmtId="0" fontId="2" fillId="8" borderId="15" xfId="0" applyFont="1" applyFill="1" applyBorder="1" applyAlignment="1">
      <alignment horizontal="left" vertical="center" wrapText="1"/>
    </xf>
    <xf numFmtId="0" fontId="0" fillId="0" borderId="22" xfId="0" applyFont="1" applyBorder="1" applyAlignment="1">
      <alignment horizontal="center" vertical="center" wrapText="1"/>
    </xf>
    <xf numFmtId="0" fontId="2" fillId="8" borderId="20" xfId="0" applyFont="1" applyFill="1" applyBorder="1" applyAlignment="1">
      <alignment horizontal="left" vertical="center" wrapText="1"/>
    </xf>
    <xf numFmtId="0" fontId="0" fillId="0" borderId="17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left" vertical="center" wrapText="1"/>
    </xf>
    <xf numFmtId="0" fontId="0" fillId="0" borderId="13" xfId="0" applyFont="1" applyBorder="1" applyAlignment="1">
      <alignment vertical="center"/>
    </xf>
    <xf numFmtId="0" fontId="0" fillId="0" borderId="23" xfId="0" applyFont="1" applyBorder="1" applyAlignment="1">
      <alignment horizontal="left" vertical="center" wrapText="1" indent="1"/>
    </xf>
    <xf numFmtId="0" fontId="2" fillId="0" borderId="4" xfId="0" applyFont="1" applyBorder="1" applyAlignment="1">
      <alignment horizontal="center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 wrapText="1" indent="1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</cellXfs>
  <cellStyles count="2">
    <cellStyle name="Normal" xfId="0" builtinId="0"/>
    <cellStyle name="Texto Explicativo" xfId="1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CC0000"/>
      <rgbColor rgb="FF006600"/>
      <rgbColor rgb="FF000080"/>
      <rgbColor rgb="FF996600"/>
      <rgbColor rgb="FF800080"/>
      <rgbColor rgb="FF008080"/>
      <rgbColor rgb="FFDDDDDD"/>
      <rgbColor rgb="FF808080"/>
      <rgbColor rgb="FF8FAADC"/>
      <rgbColor rgb="FF7030A0"/>
      <rgbColor rgb="FFFFFFCC"/>
      <rgbColor rgb="FFCCF4C6"/>
      <rgbColor rgb="FF660066"/>
      <rgbColor rgb="FFFF8080"/>
      <rgbColor rgb="FF0066CC"/>
      <rgbColor rgb="FFD9D9D9"/>
      <rgbColor rgb="FF000080"/>
      <rgbColor rgb="FFFF00FF"/>
      <rgbColor rgb="FFDEDE5C"/>
      <rgbColor rgb="FF00FFFF"/>
      <rgbColor rgb="FF800080"/>
      <rgbColor rgb="FF800000"/>
      <rgbColor rgb="FF008080"/>
      <rgbColor rgb="FF0000FF"/>
      <rgbColor rgb="FF00CCFF"/>
      <rgbColor rgb="FFAFEEEE"/>
      <rgbColor rgb="FFCCFFCC"/>
      <rgbColor rgb="FFFFF2CC"/>
      <rgbColor rgb="FF99CCFF"/>
      <rgbColor rgb="FFFF99CC"/>
      <rgbColor rgb="FFCC99FF"/>
      <rgbColor rgb="FFFFCCCC"/>
      <rgbColor rgb="FF3366FF"/>
      <rgbColor rgb="FF33CCCC"/>
      <rgbColor rgb="FF92D050"/>
      <rgbColor rgb="FFFFD966"/>
      <rgbColor rgb="FFFF9900"/>
      <rgbColor rgb="FFFF6600"/>
      <rgbColor rgb="FF666699"/>
      <rgbColor rgb="FF969696"/>
      <rgbColor rgb="FF003366"/>
      <rgbColor rgb="FF00B050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98640</xdr:colOff>
      <xdr:row>0</xdr:row>
      <xdr:rowOff>86040</xdr:rowOff>
    </xdr:from>
    <xdr:to>
      <xdr:col>1</xdr:col>
      <xdr:colOff>32760</xdr:colOff>
      <xdr:row>0</xdr:row>
      <xdr:rowOff>595800</xdr:rowOff>
    </xdr:to>
    <xdr:pic>
      <xdr:nvPicPr>
        <xdr:cNvPr id="2" name="Figura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98640" y="86040"/>
          <a:ext cx="1194480" cy="50976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98640</xdr:colOff>
      <xdr:row>0</xdr:row>
      <xdr:rowOff>86040</xdr:rowOff>
    </xdr:from>
    <xdr:to>
      <xdr:col>1</xdr:col>
      <xdr:colOff>32760</xdr:colOff>
      <xdr:row>0</xdr:row>
      <xdr:rowOff>595800</xdr:rowOff>
    </xdr:to>
    <xdr:pic>
      <xdr:nvPicPr>
        <xdr:cNvPr id="2" name="Figura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98640" y="86040"/>
          <a:ext cx="1194480" cy="50976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K75"/>
  <sheetViews>
    <sheetView showGridLines="0" tabSelected="1" topLeftCell="A67" zoomScale="70" zoomScaleNormal="70" zoomScalePageLayoutView="55" workbookViewId="0">
      <selection activeCell="Q73" sqref="Q73"/>
    </sheetView>
  </sheetViews>
  <sheetFormatPr defaultRowHeight="15" x14ac:dyDescent="0.25"/>
  <cols>
    <col min="1" max="1" width="17.85546875" style="1" customWidth="1"/>
    <col min="2" max="2" width="24.28515625" style="2" customWidth="1"/>
    <col min="3" max="3" width="53.28515625" style="2" customWidth="1"/>
    <col min="4" max="4" width="17.85546875" style="3" customWidth="1"/>
    <col min="5" max="6" width="13.7109375" style="4" customWidth="1"/>
    <col min="7" max="7" width="20" style="1" customWidth="1"/>
    <col min="8" max="8" width="19.28515625" style="1" customWidth="1"/>
    <col min="9" max="1025" width="8.85546875" style="1" customWidth="1"/>
  </cols>
  <sheetData>
    <row r="1" spans="1:8" ht="51.75" customHeight="1" x14ac:dyDescent="0.25">
      <c r="A1" s="120" t="s">
        <v>146</v>
      </c>
      <c r="B1" s="120"/>
      <c r="C1" s="120"/>
      <c r="D1" s="120"/>
      <c r="E1" s="120"/>
      <c r="F1" s="120"/>
      <c r="G1" s="120"/>
      <c r="H1" s="60"/>
    </row>
    <row r="2" spans="1:8" ht="9" customHeight="1" x14ac:dyDescent="0.25">
      <c r="A2" s="5"/>
    </row>
    <row r="3" spans="1:8" ht="27" customHeight="1" x14ac:dyDescent="0.25">
      <c r="A3" s="119" t="s">
        <v>0</v>
      </c>
      <c r="B3" s="119"/>
      <c r="C3" s="61"/>
      <c r="D3" s="111" t="s">
        <v>1</v>
      </c>
      <c r="E3" s="121"/>
      <c r="F3" s="122"/>
      <c r="G3" s="122"/>
      <c r="H3" s="123"/>
    </row>
    <row r="4" spans="1:8" ht="27" customHeight="1" x14ac:dyDescent="0.25">
      <c r="A4" s="111" t="s">
        <v>2</v>
      </c>
      <c r="B4" s="111"/>
      <c r="C4" s="61"/>
      <c r="D4" s="111" t="s">
        <v>3</v>
      </c>
      <c r="E4" s="112"/>
      <c r="F4" s="113"/>
      <c r="G4" s="114"/>
      <c r="H4" s="115"/>
    </row>
    <row r="5" spans="1:8" ht="27" customHeight="1" x14ac:dyDescent="0.25">
      <c r="A5" s="111" t="s">
        <v>145</v>
      </c>
      <c r="B5" s="111"/>
      <c r="C5" s="62"/>
      <c r="D5" s="111" t="s">
        <v>147</v>
      </c>
      <c r="E5" s="112"/>
      <c r="F5" s="113"/>
      <c r="G5" s="114"/>
      <c r="H5" s="115"/>
    </row>
    <row r="6" spans="1:8" ht="12.75" customHeight="1" x14ac:dyDescent="0.25">
      <c r="A6" s="10"/>
      <c r="B6" s="10"/>
      <c r="C6" s="10"/>
      <c r="D6" s="10"/>
      <c r="E6" s="11"/>
      <c r="F6" s="11"/>
      <c r="G6" s="11"/>
      <c r="H6" s="11"/>
    </row>
    <row r="7" spans="1:8" ht="28.5" customHeight="1" x14ac:dyDescent="0.25">
      <c r="A7" s="124" t="s">
        <v>5</v>
      </c>
      <c r="B7" s="124"/>
      <c r="C7" s="124"/>
      <c r="D7" s="124"/>
      <c r="E7" s="124"/>
      <c r="F7" s="124"/>
      <c r="G7" s="124"/>
      <c r="H7" s="124"/>
    </row>
    <row r="8" spans="1:8" ht="45" x14ac:dyDescent="0.25">
      <c r="A8" s="125" t="s">
        <v>6</v>
      </c>
      <c r="B8" s="78" t="s">
        <v>7</v>
      </c>
      <c r="C8" s="78"/>
      <c r="D8" s="13" t="s">
        <v>8</v>
      </c>
      <c r="E8" s="126" t="s">
        <v>9</v>
      </c>
      <c r="F8" s="126"/>
      <c r="G8" s="126"/>
      <c r="H8" s="126"/>
    </row>
    <row r="9" spans="1:8" ht="30" customHeight="1" x14ac:dyDescent="0.25">
      <c r="A9" s="125"/>
      <c r="B9" s="127" t="s">
        <v>10</v>
      </c>
      <c r="C9" s="127"/>
      <c r="D9" s="127"/>
      <c r="E9" s="127"/>
      <c r="F9" s="127"/>
      <c r="G9" s="127"/>
      <c r="H9" s="127"/>
    </row>
    <row r="10" spans="1:8" ht="35.25" customHeight="1" x14ac:dyDescent="0.25">
      <c r="A10" s="125"/>
      <c r="B10" s="110" t="s">
        <v>11</v>
      </c>
      <c r="C10" s="110"/>
      <c r="D10" s="15"/>
      <c r="E10" s="128"/>
      <c r="F10" s="128"/>
      <c r="G10" s="128"/>
      <c r="H10" s="128"/>
    </row>
    <row r="11" spans="1:8" ht="42" customHeight="1" x14ac:dyDescent="0.25">
      <c r="A11" s="125"/>
      <c r="B11" s="109" t="s">
        <v>142</v>
      </c>
      <c r="C11" s="109"/>
      <c r="D11" s="15"/>
      <c r="E11" s="110" t="s">
        <v>148</v>
      </c>
      <c r="F11" s="110"/>
      <c r="G11" s="110"/>
      <c r="H11" s="110"/>
    </row>
    <row r="12" spans="1:8" ht="35.25" customHeight="1" x14ac:dyDescent="0.25">
      <c r="A12" s="125"/>
      <c r="B12" s="110" t="s">
        <v>143</v>
      </c>
      <c r="C12" s="110"/>
      <c r="D12" s="14"/>
      <c r="E12" s="110"/>
      <c r="F12" s="110"/>
      <c r="G12" s="110"/>
      <c r="H12" s="110"/>
    </row>
    <row r="13" spans="1:8" ht="12" customHeight="1" x14ac:dyDescent="0.25">
      <c r="A13" s="10"/>
      <c r="B13" s="16"/>
      <c r="C13" s="17"/>
      <c r="D13" s="18"/>
      <c r="E13" s="16"/>
      <c r="F13" s="16"/>
      <c r="G13" s="16"/>
      <c r="H13" s="16"/>
    </row>
    <row r="14" spans="1:8" ht="30" customHeight="1" thickBot="1" x14ac:dyDescent="0.3">
      <c r="A14" s="100" t="s">
        <v>13</v>
      </c>
      <c r="B14" s="100"/>
      <c r="C14" s="100"/>
      <c r="D14" s="100"/>
      <c r="E14" s="100"/>
      <c r="F14" s="100"/>
      <c r="G14" s="100"/>
      <c r="H14" s="100"/>
    </row>
    <row r="15" spans="1:8" s="2" customFormat="1" ht="43.5" customHeight="1" thickBot="1" x14ac:dyDescent="0.3">
      <c r="A15" s="19" t="s">
        <v>14</v>
      </c>
      <c r="B15" s="101" t="s">
        <v>7</v>
      </c>
      <c r="C15" s="101"/>
      <c r="D15" s="20" t="s">
        <v>15</v>
      </c>
      <c r="E15" s="21" t="s">
        <v>16</v>
      </c>
      <c r="F15" s="21" t="s">
        <v>17</v>
      </c>
      <c r="G15" s="21" t="s">
        <v>18</v>
      </c>
      <c r="H15" s="21" t="s">
        <v>19</v>
      </c>
    </row>
    <row r="16" spans="1:8" ht="36" customHeight="1" thickBot="1" x14ac:dyDescent="0.3">
      <c r="A16" s="102" t="s">
        <v>20</v>
      </c>
      <c r="B16" s="103" t="s">
        <v>21</v>
      </c>
      <c r="C16" s="103"/>
      <c r="D16" s="103"/>
      <c r="E16" s="103"/>
      <c r="F16" s="103"/>
      <c r="G16" s="103"/>
      <c r="H16" s="94"/>
    </row>
    <row r="17" spans="1:8" ht="36" customHeight="1" thickBot="1" x14ac:dyDescent="0.3">
      <c r="A17" s="102"/>
      <c r="B17" s="86" t="s">
        <v>22</v>
      </c>
      <c r="C17" s="104"/>
      <c r="D17" s="27"/>
      <c r="E17" s="28">
        <v>0.2</v>
      </c>
      <c r="F17" s="28">
        <f>D17*E17</f>
        <v>0</v>
      </c>
      <c r="G17" s="32"/>
      <c r="H17" s="32"/>
    </row>
    <row r="18" spans="1:8" ht="36" customHeight="1" thickBot="1" x14ac:dyDescent="0.3">
      <c r="A18" s="102"/>
      <c r="B18" s="87" t="s">
        <v>23</v>
      </c>
      <c r="C18" s="105"/>
      <c r="D18" s="34"/>
      <c r="E18" s="31">
        <v>0.2</v>
      </c>
      <c r="F18" s="31">
        <f>D18*E18</f>
        <v>0</v>
      </c>
      <c r="G18" s="35"/>
      <c r="H18" s="35"/>
    </row>
    <row r="19" spans="1:8" ht="36" customHeight="1" thickBot="1" x14ac:dyDescent="0.3">
      <c r="A19" s="102"/>
      <c r="B19" s="87" t="s">
        <v>24</v>
      </c>
      <c r="C19" s="105"/>
      <c r="D19" s="34"/>
      <c r="E19" s="31">
        <v>0.2</v>
      </c>
      <c r="F19" s="31">
        <f>D19*E19</f>
        <v>0</v>
      </c>
      <c r="G19" s="35"/>
      <c r="H19" s="35"/>
    </row>
    <row r="20" spans="1:8" ht="41.45" customHeight="1" thickBot="1" x14ac:dyDescent="0.3">
      <c r="A20" s="102"/>
      <c r="B20" s="87" t="s">
        <v>25</v>
      </c>
      <c r="C20" s="105"/>
      <c r="D20" s="34"/>
      <c r="E20" s="31">
        <v>0.2</v>
      </c>
      <c r="F20" s="31">
        <f>D20*E20</f>
        <v>0</v>
      </c>
      <c r="G20" s="35"/>
      <c r="H20" s="35"/>
    </row>
    <row r="21" spans="1:8" ht="36" customHeight="1" thickBot="1" x14ac:dyDescent="0.3">
      <c r="A21" s="102"/>
      <c r="B21" s="106" t="s">
        <v>26</v>
      </c>
      <c r="C21" s="107"/>
      <c r="D21" s="34"/>
      <c r="E21" s="31">
        <v>0.3</v>
      </c>
      <c r="F21" s="49">
        <f>D21*E21</f>
        <v>0</v>
      </c>
      <c r="G21" s="35"/>
      <c r="H21" s="35"/>
    </row>
    <row r="22" spans="1:8" ht="24" customHeight="1" thickBot="1" x14ac:dyDescent="0.3">
      <c r="A22" s="102"/>
      <c r="B22" s="108"/>
      <c r="C22" s="108"/>
      <c r="D22" s="108"/>
      <c r="E22" s="108"/>
      <c r="F22" s="36">
        <f>SUM(F17:F21)</f>
        <v>0</v>
      </c>
      <c r="G22" s="65"/>
      <c r="H22" s="66"/>
    </row>
    <row r="23" spans="1:8" ht="36" customHeight="1" thickBot="1" x14ac:dyDescent="0.3">
      <c r="A23" s="102"/>
      <c r="B23" s="94" t="s">
        <v>27</v>
      </c>
      <c r="C23" s="94"/>
      <c r="D23" s="94"/>
      <c r="E23" s="94"/>
      <c r="F23" s="94"/>
      <c r="G23" s="94"/>
      <c r="H23" s="94"/>
    </row>
    <row r="24" spans="1:8" ht="36" customHeight="1" thickBot="1" x14ac:dyDescent="0.3">
      <c r="A24" s="102"/>
      <c r="B24" s="86" t="s">
        <v>28</v>
      </c>
      <c r="C24" s="86"/>
      <c r="D24" s="27"/>
      <c r="E24" s="28">
        <v>0.3</v>
      </c>
      <c r="F24" s="28">
        <f>D24*E24</f>
        <v>0</v>
      </c>
      <c r="G24" s="29"/>
      <c r="H24" s="29"/>
    </row>
    <row r="25" spans="1:8" ht="36" customHeight="1" thickBot="1" x14ac:dyDescent="0.3">
      <c r="A25" s="102"/>
      <c r="B25" s="87" t="s">
        <v>29</v>
      </c>
      <c r="C25" s="87"/>
      <c r="D25" s="27"/>
      <c r="E25" s="31">
        <v>0.4</v>
      </c>
      <c r="F25" s="31">
        <f>D25*E25</f>
        <v>0</v>
      </c>
      <c r="G25" s="29"/>
      <c r="H25" s="29"/>
    </row>
    <row r="26" spans="1:8" ht="36" customHeight="1" thickBot="1" x14ac:dyDescent="0.3">
      <c r="A26" s="102"/>
      <c r="B26" s="86" t="s">
        <v>30</v>
      </c>
      <c r="C26" s="86"/>
      <c r="D26" s="27"/>
      <c r="E26" s="28">
        <v>0.2</v>
      </c>
      <c r="F26" s="28">
        <f>D26*E26</f>
        <v>0</v>
      </c>
      <c r="G26" s="32"/>
      <c r="H26" s="32"/>
    </row>
    <row r="27" spans="1:8" ht="25.5" customHeight="1" thickBot="1" x14ac:dyDescent="0.3">
      <c r="A27" s="102"/>
      <c r="B27" s="88"/>
      <c r="C27" s="88"/>
      <c r="D27" s="88"/>
      <c r="E27" s="88"/>
      <c r="F27" s="24">
        <f>SUM(F24:F26)</f>
        <v>0</v>
      </c>
      <c r="G27" s="33"/>
      <c r="H27" s="26"/>
    </row>
    <row r="28" spans="1:8" ht="36" customHeight="1" thickBot="1" x14ac:dyDescent="0.3">
      <c r="A28" s="102"/>
      <c r="B28" s="93" t="s">
        <v>31</v>
      </c>
      <c r="C28" s="93"/>
      <c r="D28" s="93"/>
      <c r="E28" s="93"/>
      <c r="F28" s="93"/>
      <c r="G28" s="93"/>
      <c r="H28" s="94"/>
    </row>
    <row r="29" spans="1:8" ht="36" customHeight="1" thickBot="1" x14ac:dyDescent="0.3">
      <c r="A29" s="102"/>
      <c r="B29" s="86" t="s">
        <v>32</v>
      </c>
      <c r="C29" s="86"/>
      <c r="D29" s="27"/>
      <c r="E29" s="28">
        <v>0.2</v>
      </c>
      <c r="F29" s="28">
        <f t="shared" ref="F29:F39" si="0">D29*E29</f>
        <v>0</v>
      </c>
      <c r="G29" s="32"/>
      <c r="H29" s="32"/>
    </row>
    <row r="30" spans="1:8" ht="36" customHeight="1" x14ac:dyDescent="0.25">
      <c r="A30" s="102"/>
      <c r="B30" s="87" t="s">
        <v>33</v>
      </c>
      <c r="C30" s="87"/>
      <c r="D30" s="34"/>
      <c r="E30" s="31">
        <v>0.1</v>
      </c>
      <c r="F30" s="31">
        <f t="shared" si="0"/>
        <v>0</v>
      </c>
      <c r="G30" s="35"/>
      <c r="H30" s="35"/>
    </row>
    <row r="31" spans="1:8" ht="36" customHeight="1" x14ac:dyDescent="0.25">
      <c r="A31" s="102"/>
      <c r="B31" s="99" t="s">
        <v>34</v>
      </c>
      <c r="C31" s="30" t="s">
        <v>35</v>
      </c>
      <c r="D31" s="34"/>
      <c r="E31" s="31">
        <v>0.2</v>
      </c>
      <c r="F31" s="31">
        <f t="shared" si="0"/>
        <v>0</v>
      </c>
      <c r="G31" s="35"/>
      <c r="H31" s="35"/>
    </row>
    <row r="32" spans="1:8" ht="43.9" customHeight="1" x14ac:dyDescent="0.25">
      <c r="A32" s="102"/>
      <c r="B32" s="99"/>
      <c r="C32" s="30" t="s">
        <v>36</v>
      </c>
      <c r="D32" s="34"/>
      <c r="E32" s="31">
        <v>0.4</v>
      </c>
      <c r="F32" s="31">
        <f t="shared" si="0"/>
        <v>0</v>
      </c>
      <c r="G32" s="35"/>
      <c r="H32" s="35"/>
    </row>
    <row r="33" spans="1:8" ht="36" customHeight="1" x14ac:dyDescent="0.25">
      <c r="A33" s="102"/>
      <c r="B33" s="99"/>
      <c r="C33" s="30" t="s">
        <v>37</v>
      </c>
      <c r="D33" s="34"/>
      <c r="E33" s="31">
        <v>0.1</v>
      </c>
      <c r="F33" s="31">
        <f t="shared" si="0"/>
        <v>0</v>
      </c>
      <c r="G33" s="35"/>
      <c r="H33" s="35"/>
    </row>
    <row r="34" spans="1:8" ht="36" customHeight="1" x14ac:dyDescent="0.25">
      <c r="A34" s="102"/>
      <c r="B34" s="99"/>
      <c r="C34" s="30" t="s">
        <v>38</v>
      </c>
      <c r="D34" s="34"/>
      <c r="E34" s="31">
        <v>0.3</v>
      </c>
      <c r="F34" s="31">
        <f t="shared" si="0"/>
        <v>0</v>
      </c>
      <c r="G34" s="35"/>
      <c r="H34" s="35"/>
    </row>
    <row r="35" spans="1:8" ht="60" x14ac:dyDescent="0.25">
      <c r="A35" s="102"/>
      <c r="B35" s="99"/>
      <c r="C35" s="30" t="s">
        <v>39</v>
      </c>
      <c r="D35" s="34"/>
      <c r="E35" s="31">
        <v>0.2</v>
      </c>
      <c r="F35" s="31">
        <f t="shared" si="0"/>
        <v>0</v>
      </c>
      <c r="G35" s="35"/>
      <c r="H35" s="35"/>
    </row>
    <row r="36" spans="1:8" ht="36" customHeight="1" x14ac:dyDescent="0.25">
      <c r="A36" s="102"/>
      <c r="B36" s="87" t="s">
        <v>40</v>
      </c>
      <c r="C36" s="30" t="s">
        <v>41</v>
      </c>
      <c r="D36" s="34"/>
      <c r="E36" s="31">
        <v>0.3</v>
      </c>
      <c r="F36" s="31">
        <f t="shared" si="0"/>
        <v>0</v>
      </c>
      <c r="G36" s="35"/>
      <c r="H36" s="35"/>
    </row>
    <row r="37" spans="1:8" ht="46.9" customHeight="1" x14ac:dyDescent="0.25">
      <c r="A37" s="102"/>
      <c r="B37" s="87"/>
      <c r="C37" s="30" t="s">
        <v>42</v>
      </c>
      <c r="D37" s="34"/>
      <c r="E37" s="31">
        <v>0.4</v>
      </c>
      <c r="F37" s="31">
        <f t="shared" si="0"/>
        <v>0</v>
      </c>
      <c r="G37" s="35"/>
      <c r="H37" s="35"/>
    </row>
    <row r="38" spans="1:8" ht="36" customHeight="1" x14ac:dyDescent="0.25">
      <c r="A38" s="102"/>
      <c r="B38" s="87"/>
      <c r="C38" s="30" t="s">
        <v>43</v>
      </c>
      <c r="D38" s="34"/>
      <c r="E38" s="31">
        <v>0.4</v>
      </c>
      <c r="F38" s="31">
        <f t="shared" si="0"/>
        <v>0</v>
      </c>
      <c r="G38" s="35"/>
      <c r="H38" s="35"/>
    </row>
    <row r="39" spans="1:8" ht="36" customHeight="1" thickBot="1" x14ac:dyDescent="0.3">
      <c r="A39" s="102"/>
      <c r="B39" s="87" t="s">
        <v>44</v>
      </c>
      <c r="C39" s="87"/>
      <c r="D39" s="34"/>
      <c r="E39" s="31">
        <v>0.2</v>
      </c>
      <c r="F39" s="31">
        <f t="shared" si="0"/>
        <v>0</v>
      </c>
      <c r="G39" s="35"/>
      <c r="H39" s="35"/>
    </row>
    <row r="40" spans="1:8" ht="27.75" customHeight="1" thickBot="1" x14ac:dyDescent="0.3">
      <c r="A40" s="102"/>
      <c r="B40" s="88"/>
      <c r="C40" s="88"/>
      <c r="D40" s="88"/>
      <c r="E40" s="88"/>
      <c r="F40" s="24">
        <f>SUM(F29:F39)</f>
        <v>0</v>
      </c>
      <c r="G40" s="33"/>
      <c r="H40" s="26"/>
    </row>
    <row r="41" spans="1:8" ht="36" customHeight="1" thickBot="1" x14ac:dyDescent="0.3">
      <c r="A41" s="102"/>
      <c r="B41" s="92" t="s">
        <v>45</v>
      </c>
      <c r="C41" s="93"/>
      <c r="D41" s="93"/>
      <c r="E41" s="93"/>
      <c r="F41" s="93"/>
      <c r="G41" s="93"/>
      <c r="H41" s="94"/>
    </row>
    <row r="42" spans="1:8" ht="36" customHeight="1" thickBot="1" x14ac:dyDescent="0.3">
      <c r="A42" s="102"/>
      <c r="B42" s="86" t="s">
        <v>46</v>
      </c>
      <c r="C42" s="86"/>
      <c r="D42" s="27"/>
      <c r="E42" s="28">
        <v>0.2</v>
      </c>
      <c r="F42" s="67">
        <f>D42*E42</f>
        <v>0</v>
      </c>
      <c r="G42" s="32"/>
      <c r="H42" s="32"/>
    </row>
    <row r="43" spans="1:8" ht="30.75" customHeight="1" thickBot="1" x14ac:dyDescent="0.3">
      <c r="A43" s="102"/>
      <c r="B43" s="95"/>
      <c r="C43" s="95"/>
      <c r="D43" s="95"/>
      <c r="E43" s="96"/>
      <c r="F43" s="36">
        <f>SUM(F42:F42)</f>
        <v>0</v>
      </c>
      <c r="G43" s="25"/>
      <c r="H43" s="26"/>
    </row>
    <row r="44" spans="1:8" ht="29.25" customHeight="1" thickBot="1" x14ac:dyDescent="0.3">
      <c r="A44" s="102"/>
      <c r="B44" s="97" t="s">
        <v>47</v>
      </c>
      <c r="C44" s="97"/>
      <c r="D44" s="97"/>
      <c r="E44" s="97"/>
      <c r="F44" s="64">
        <f>IF(F27+F22+F40+F43&lt;0,0, F27+F22+F40+F43)</f>
        <v>0</v>
      </c>
      <c r="G44" s="98"/>
      <c r="H44" s="98"/>
    </row>
    <row r="45" spans="1:8" ht="9.75" customHeight="1" x14ac:dyDescent="0.25">
      <c r="A45" s="40"/>
      <c r="B45" s="41"/>
      <c r="C45" s="40"/>
      <c r="D45" s="42"/>
      <c r="E45" s="43"/>
      <c r="F45" s="42"/>
      <c r="G45" s="44"/>
      <c r="H45" s="44"/>
    </row>
    <row r="46" spans="1:8" ht="43.5" customHeight="1" thickBot="1" x14ac:dyDescent="0.3">
      <c r="A46" s="7" t="s">
        <v>14</v>
      </c>
      <c r="B46" s="78" t="s">
        <v>7</v>
      </c>
      <c r="C46" s="78"/>
      <c r="D46" s="13" t="s">
        <v>15</v>
      </c>
      <c r="E46" s="12" t="s">
        <v>16</v>
      </c>
      <c r="F46" s="12" t="s">
        <v>17</v>
      </c>
      <c r="G46" s="12" t="s">
        <v>18</v>
      </c>
      <c r="H46" s="12" t="s">
        <v>19</v>
      </c>
    </row>
    <row r="47" spans="1:8" ht="34.9" customHeight="1" thickBot="1" x14ac:dyDescent="0.3">
      <c r="A47" s="79" t="s">
        <v>48</v>
      </c>
      <c r="B47" s="80" t="s">
        <v>49</v>
      </c>
      <c r="C47" s="81"/>
      <c r="D47" s="81"/>
      <c r="E47" s="81"/>
      <c r="F47" s="81"/>
      <c r="G47" s="81"/>
      <c r="H47" s="82"/>
    </row>
    <row r="48" spans="1:8" ht="30" customHeight="1" thickBot="1" x14ac:dyDescent="0.3">
      <c r="A48" s="79"/>
      <c r="B48" s="83" t="s">
        <v>144</v>
      </c>
      <c r="C48" s="83"/>
      <c r="D48" s="27"/>
      <c r="E48" s="28">
        <v>0.4</v>
      </c>
      <c r="F48" s="28">
        <f>D48*E48</f>
        <v>0</v>
      </c>
      <c r="G48" s="32"/>
      <c r="H48" s="32"/>
    </row>
    <row r="49" spans="1:8" ht="23.45" customHeight="1" thickBot="1" x14ac:dyDescent="0.3">
      <c r="A49" s="79"/>
      <c r="B49" s="84" t="s">
        <v>50</v>
      </c>
      <c r="C49" s="84"/>
      <c r="D49" s="27"/>
      <c r="E49" s="28">
        <v>0.3</v>
      </c>
      <c r="F49" s="31">
        <f>D49*E49</f>
        <v>0</v>
      </c>
      <c r="G49" s="35"/>
      <c r="H49" s="35"/>
    </row>
    <row r="50" spans="1:8" ht="24.75" customHeight="1" thickBot="1" x14ac:dyDescent="0.3">
      <c r="A50" s="79"/>
      <c r="B50" s="85"/>
      <c r="C50" s="85"/>
      <c r="D50" s="85"/>
      <c r="E50" s="85"/>
      <c r="F50" s="68">
        <f>SUM(F48:F49)</f>
        <v>0</v>
      </c>
      <c r="G50" s="25"/>
      <c r="H50" s="26"/>
    </row>
    <row r="51" spans="1:8" ht="34.9" customHeight="1" thickBot="1" x14ac:dyDescent="0.3">
      <c r="A51" s="79"/>
      <c r="B51" s="80" t="s">
        <v>51</v>
      </c>
      <c r="C51" s="81"/>
      <c r="D51" s="81"/>
      <c r="E51" s="81"/>
      <c r="F51" s="81"/>
      <c r="G51" s="81"/>
      <c r="H51" s="82"/>
    </row>
    <row r="52" spans="1:8" ht="29.45" customHeight="1" thickBot="1" x14ac:dyDescent="0.3">
      <c r="A52" s="79"/>
      <c r="B52" s="86" t="s">
        <v>52</v>
      </c>
      <c r="C52" s="47" t="s">
        <v>53</v>
      </c>
      <c r="D52" s="27"/>
      <c r="E52" s="28">
        <v>0.2</v>
      </c>
      <c r="F52" s="28">
        <f t="shared" ref="F52:F57" si="1">D52*E52</f>
        <v>0</v>
      </c>
      <c r="G52" s="32"/>
      <c r="H52" s="32"/>
    </row>
    <row r="53" spans="1:8" ht="45" x14ac:dyDescent="0.25">
      <c r="A53" s="79"/>
      <c r="B53" s="87"/>
      <c r="C53" s="47" t="s">
        <v>54</v>
      </c>
      <c r="D53" s="27"/>
      <c r="E53" s="31">
        <v>0.2</v>
      </c>
      <c r="F53" s="31">
        <f t="shared" si="1"/>
        <v>0</v>
      </c>
      <c r="G53" s="35"/>
      <c r="H53" s="35"/>
    </row>
    <row r="54" spans="1:8" ht="45" x14ac:dyDescent="0.25">
      <c r="A54" s="79"/>
      <c r="B54" s="87"/>
      <c r="C54" s="47" t="s">
        <v>55</v>
      </c>
      <c r="D54" s="27"/>
      <c r="E54" s="31">
        <v>0.2</v>
      </c>
      <c r="F54" s="31">
        <f t="shared" si="1"/>
        <v>0</v>
      </c>
      <c r="G54" s="35"/>
      <c r="H54" s="35"/>
    </row>
    <row r="55" spans="1:8" ht="60" x14ac:dyDescent="0.25">
      <c r="A55" s="79"/>
      <c r="B55" s="87"/>
      <c r="C55" s="47" t="s">
        <v>56</v>
      </c>
      <c r="D55" s="27"/>
      <c r="E55" s="31">
        <v>0.2</v>
      </c>
      <c r="F55" s="31">
        <f t="shared" si="1"/>
        <v>0</v>
      </c>
      <c r="G55" s="35"/>
      <c r="H55" s="35"/>
    </row>
    <row r="56" spans="1:8" ht="60" x14ac:dyDescent="0.25">
      <c r="A56" s="79"/>
      <c r="B56" s="87"/>
      <c r="C56" s="47" t="s">
        <v>57</v>
      </c>
      <c r="D56" s="27"/>
      <c r="E56" s="31">
        <v>0.2</v>
      </c>
      <c r="F56" s="31">
        <f t="shared" si="1"/>
        <v>0</v>
      </c>
      <c r="G56" s="35"/>
      <c r="H56" s="35"/>
    </row>
    <row r="57" spans="1:8" ht="45" customHeight="1" thickBot="1" x14ac:dyDescent="0.3">
      <c r="A57" s="79"/>
      <c r="B57" s="87" t="s">
        <v>58</v>
      </c>
      <c r="C57" s="87"/>
      <c r="D57" s="27"/>
      <c r="E57" s="31">
        <v>0.5</v>
      </c>
      <c r="F57" s="31">
        <f t="shared" si="1"/>
        <v>0</v>
      </c>
      <c r="G57" s="35"/>
      <c r="H57" s="35"/>
    </row>
    <row r="58" spans="1:8" ht="21.75" customHeight="1" thickBot="1" x14ac:dyDescent="0.3">
      <c r="A58" s="79"/>
      <c r="B58" s="88"/>
      <c r="C58" s="88"/>
      <c r="D58" s="88"/>
      <c r="E58" s="88"/>
      <c r="F58" s="68">
        <f>SUM(F52:F57)</f>
        <v>0</v>
      </c>
      <c r="G58" s="25"/>
      <c r="H58" s="26"/>
    </row>
    <row r="59" spans="1:8" ht="43.15" customHeight="1" thickBot="1" x14ac:dyDescent="0.3">
      <c r="A59" s="79"/>
      <c r="B59" s="80" t="s">
        <v>59</v>
      </c>
      <c r="C59" s="81"/>
      <c r="D59" s="81"/>
      <c r="E59" s="81"/>
      <c r="F59" s="81"/>
      <c r="G59" s="81"/>
      <c r="H59" s="82"/>
    </row>
    <row r="60" spans="1:8" ht="43.9" customHeight="1" thickBot="1" x14ac:dyDescent="0.3">
      <c r="A60" s="79"/>
      <c r="B60" s="89" t="s">
        <v>60</v>
      </c>
      <c r="C60" s="89"/>
      <c r="D60" s="27"/>
      <c r="E60" s="28">
        <v>0.4</v>
      </c>
      <c r="F60" s="28">
        <f>IF(ISERR(D60*E60),"NÃO SE APLICA",D60*E60)</f>
        <v>0</v>
      </c>
      <c r="G60" s="32"/>
      <c r="H60" s="32"/>
    </row>
    <row r="61" spans="1:8" ht="43.5" customHeight="1" x14ac:dyDescent="0.25">
      <c r="A61" s="79"/>
      <c r="B61" s="87" t="s">
        <v>61</v>
      </c>
      <c r="C61" s="48" t="s">
        <v>62</v>
      </c>
      <c r="D61" s="34"/>
      <c r="E61" s="31">
        <v>0.3</v>
      </c>
      <c r="F61" s="28">
        <f>IF(ISERR(D61*E61),"NÃO SE APLICA",D61*E61)</f>
        <v>0</v>
      </c>
      <c r="G61" s="35"/>
      <c r="H61" s="35"/>
    </row>
    <row r="62" spans="1:8" ht="37.9" customHeight="1" x14ac:dyDescent="0.25">
      <c r="A62" s="79"/>
      <c r="B62" s="87"/>
      <c r="C62" s="48" t="s">
        <v>63</v>
      </c>
      <c r="D62" s="34"/>
      <c r="E62" s="31">
        <v>0.3</v>
      </c>
      <c r="F62" s="28">
        <f>IF(ISERR(D62*E62),"NÃO SE APLICA",D62*E62)</f>
        <v>0</v>
      </c>
      <c r="G62" s="35"/>
      <c r="H62" s="35"/>
    </row>
    <row r="63" spans="1:8" ht="53.45" customHeight="1" thickBot="1" x14ac:dyDescent="0.3">
      <c r="A63" s="79"/>
      <c r="B63" s="87"/>
      <c r="C63" s="48" t="s">
        <v>64</v>
      </c>
      <c r="D63" s="34"/>
      <c r="E63" s="31">
        <v>0.2</v>
      </c>
      <c r="F63" s="28">
        <f>IF(ISERR(D63*E63),"NÃO SE APLICA",D63*E63)</f>
        <v>0</v>
      </c>
      <c r="G63" s="35"/>
      <c r="H63" s="35"/>
    </row>
    <row r="64" spans="1:8" ht="25.5" customHeight="1" thickBot="1" x14ac:dyDescent="0.3">
      <c r="A64" s="79"/>
      <c r="B64" s="73"/>
      <c r="C64" s="73"/>
      <c r="D64" s="73"/>
      <c r="E64" s="73"/>
      <c r="F64" s="68">
        <f>SUM(F60:F63)</f>
        <v>0</v>
      </c>
      <c r="G64" s="25"/>
      <c r="H64" s="26"/>
    </row>
    <row r="65" spans="1:8" ht="28.15" customHeight="1" thickBot="1" x14ac:dyDescent="0.3">
      <c r="A65" s="79"/>
      <c r="B65" s="80" t="s">
        <v>149</v>
      </c>
      <c r="C65" s="81"/>
      <c r="D65" s="81"/>
      <c r="E65" s="81"/>
      <c r="F65" s="81"/>
      <c r="G65" s="81"/>
      <c r="H65" s="82"/>
    </row>
    <row r="66" spans="1:8" ht="28.9" customHeight="1" thickBot="1" x14ac:dyDescent="0.3">
      <c r="A66" s="79"/>
      <c r="B66" s="90" t="s">
        <v>150</v>
      </c>
      <c r="C66" s="63" t="s">
        <v>65</v>
      </c>
      <c r="D66" s="27"/>
      <c r="E66" s="28">
        <v>0.2</v>
      </c>
      <c r="F66" s="28">
        <f t="shared" ref="F66:F72" si="2">D66*E66</f>
        <v>0</v>
      </c>
      <c r="G66" s="32"/>
      <c r="H66" s="32"/>
    </row>
    <row r="67" spans="1:8" ht="33.6" customHeight="1" x14ac:dyDescent="0.25">
      <c r="A67" s="79"/>
      <c r="B67" s="91"/>
      <c r="C67" s="30" t="s">
        <v>66</v>
      </c>
      <c r="D67" s="34"/>
      <c r="E67" s="28">
        <v>0.2</v>
      </c>
      <c r="F67" s="31">
        <f t="shared" si="2"/>
        <v>0</v>
      </c>
      <c r="G67" s="35"/>
      <c r="H67" s="35"/>
    </row>
    <row r="68" spans="1:8" ht="46.15" customHeight="1" x14ac:dyDescent="0.25">
      <c r="A68" s="79"/>
      <c r="B68" s="71" t="s">
        <v>151</v>
      </c>
      <c r="C68" s="30" t="s">
        <v>67</v>
      </c>
      <c r="D68" s="34"/>
      <c r="E68" s="28">
        <v>0.3</v>
      </c>
      <c r="F68" s="31">
        <f t="shared" si="2"/>
        <v>0</v>
      </c>
      <c r="G68" s="35"/>
      <c r="H68" s="35"/>
    </row>
    <row r="69" spans="1:8" ht="32.450000000000003" customHeight="1" x14ac:dyDescent="0.25">
      <c r="A69" s="79"/>
      <c r="B69" s="71"/>
      <c r="C69" s="30" t="s">
        <v>68</v>
      </c>
      <c r="D69" s="34"/>
      <c r="E69" s="28">
        <v>0.2</v>
      </c>
      <c r="F69" s="31">
        <f t="shared" si="2"/>
        <v>0</v>
      </c>
      <c r="G69" s="35"/>
      <c r="H69" s="35"/>
    </row>
    <row r="70" spans="1:8" ht="37.15" customHeight="1" x14ac:dyDescent="0.25">
      <c r="A70" s="79"/>
      <c r="B70" s="71"/>
      <c r="C70" s="2" t="s">
        <v>69</v>
      </c>
      <c r="D70" s="34"/>
      <c r="E70" s="28">
        <v>0.3</v>
      </c>
      <c r="F70" s="31">
        <f t="shared" si="2"/>
        <v>0</v>
      </c>
      <c r="G70" s="35"/>
      <c r="H70" s="35"/>
    </row>
    <row r="71" spans="1:8" s="52" customFormat="1" ht="25.9" customHeight="1" x14ac:dyDescent="0.25">
      <c r="A71" s="79"/>
      <c r="B71" s="72" t="s">
        <v>152</v>
      </c>
      <c r="C71" s="50" t="s">
        <v>70</v>
      </c>
      <c r="D71" s="34"/>
      <c r="E71" s="28">
        <v>0.2</v>
      </c>
      <c r="F71" s="31">
        <f t="shared" si="2"/>
        <v>0</v>
      </c>
      <c r="G71" s="31"/>
      <c r="H71" s="51"/>
    </row>
    <row r="72" spans="1:8" s="52" customFormat="1" ht="25.9" customHeight="1" thickBot="1" x14ac:dyDescent="0.3">
      <c r="A72" s="79"/>
      <c r="B72" s="72"/>
      <c r="C72" s="50" t="s">
        <v>71</v>
      </c>
      <c r="D72" s="34"/>
      <c r="E72" s="28">
        <v>0.2</v>
      </c>
      <c r="F72" s="31">
        <f t="shared" si="2"/>
        <v>0</v>
      </c>
      <c r="G72" s="31"/>
      <c r="H72" s="51"/>
    </row>
    <row r="73" spans="1:8" s="52" customFormat="1" ht="24" customHeight="1" thickBot="1" x14ac:dyDescent="0.3">
      <c r="A73" s="79"/>
      <c r="B73" s="73"/>
      <c r="C73" s="73"/>
      <c r="D73" s="73"/>
      <c r="E73" s="73"/>
      <c r="F73" s="68">
        <f>SUM(F66:F72)</f>
        <v>0</v>
      </c>
      <c r="G73" s="25"/>
      <c r="H73" s="26"/>
    </row>
    <row r="74" spans="1:8" s="52" customFormat="1" ht="31.5" customHeight="1" thickBot="1" x14ac:dyDescent="0.3">
      <c r="A74" s="79"/>
      <c r="B74" s="74" t="s">
        <v>72</v>
      </c>
      <c r="C74" s="75"/>
      <c r="D74" s="75"/>
      <c r="E74" s="75"/>
      <c r="F74" s="69">
        <f>IF(F50+F58+F64+F73&lt;0,0, F50+F58+F64+F73)</f>
        <v>0</v>
      </c>
      <c r="G74" s="76"/>
      <c r="H74" s="77"/>
    </row>
    <row r="75" spans="1:8" s="52" customFormat="1" ht="33.75" customHeight="1" thickBot="1" x14ac:dyDescent="0.3">
      <c r="A75" s="116" t="s">
        <v>153</v>
      </c>
      <c r="B75" s="117"/>
      <c r="C75" s="117"/>
      <c r="D75" s="117"/>
      <c r="E75" s="117"/>
      <c r="F75" s="117"/>
      <c r="G75" s="118"/>
      <c r="H75" s="70">
        <f>F44*F74</f>
        <v>0</v>
      </c>
    </row>
  </sheetData>
  <customSheetViews>
    <customSheetView guid="{6655B624-E4CF-41B4-AB4E-75C27C1964F1}" scale="120" showGridLines="0" fitToPage="1">
      <selection sqref="A1:H1"/>
      <pageMargins left="0.25" right="0.25" top="0.51180555555555496" bottom="0.51180555555555496" header="0.51180555555555496" footer="0.51180555555555496"/>
      <pageSetup paperSize="9" firstPageNumber="0" fitToHeight="0" orientation="landscape" horizontalDpi="300" verticalDpi="300"/>
    </customSheetView>
    <customSheetView guid="{69CFA78B-14E3-4AF0-9EE3-C280887EFB93}" scale="120" showGridLines="0" fitToPage="1">
      <selection activeCell="B57" sqref="B57:C57"/>
      <pageMargins left="0.25" right="0.25" top="0.51180555555555496" bottom="0.51180555555555496" header="0.51180555555555496" footer="0.51180555555555496"/>
      <pageSetup paperSize="9" firstPageNumber="0" fitToHeight="0" orientation="landscape" horizontalDpi="300" verticalDpi="300"/>
    </customSheetView>
  </customSheetViews>
  <mergeCells count="70">
    <mergeCell ref="A75:G75"/>
    <mergeCell ref="A3:B3"/>
    <mergeCell ref="A4:B4"/>
    <mergeCell ref="A1:G1"/>
    <mergeCell ref="D3:E3"/>
    <mergeCell ref="D4:E4"/>
    <mergeCell ref="F3:H3"/>
    <mergeCell ref="F4:H4"/>
    <mergeCell ref="A5:B5"/>
    <mergeCell ref="A7:H7"/>
    <mergeCell ref="A8:A12"/>
    <mergeCell ref="B8:C8"/>
    <mergeCell ref="E8:H8"/>
    <mergeCell ref="B9:H9"/>
    <mergeCell ref="B10:C10"/>
    <mergeCell ref="E10:H10"/>
    <mergeCell ref="B11:C11"/>
    <mergeCell ref="E11:H11"/>
    <mergeCell ref="B12:C12"/>
    <mergeCell ref="E12:H12"/>
    <mergeCell ref="D5:E5"/>
    <mergeCell ref="F5:H5"/>
    <mergeCell ref="A14:H14"/>
    <mergeCell ref="B15:C15"/>
    <mergeCell ref="A16:A44"/>
    <mergeCell ref="B16:H16"/>
    <mergeCell ref="B17:C17"/>
    <mergeCell ref="B18:C18"/>
    <mergeCell ref="B19:C19"/>
    <mergeCell ref="B20:C20"/>
    <mergeCell ref="B21:C21"/>
    <mergeCell ref="B22:E22"/>
    <mergeCell ref="B23:H23"/>
    <mergeCell ref="B24:C24"/>
    <mergeCell ref="B25:C25"/>
    <mergeCell ref="B26:C26"/>
    <mergeCell ref="B27:E27"/>
    <mergeCell ref="B28:H28"/>
    <mergeCell ref="B29:C29"/>
    <mergeCell ref="B30:C30"/>
    <mergeCell ref="B31:B35"/>
    <mergeCell ref="B36:B38"/>
    <mergeCell ref="B39:C39"/>
    <mergeCell ref="B40:E40"/>
    <mergeCell ref="B41:H41"/>
    <mergeCell ref="B42:C42"/>
    <mergeCell ref="B43:E43"/>
    <mergeCell ref="B44:E44"/>
    <mergeCell ref="G44:H44"/>
    <mergeCell ref="B46:C46"/>
    <mergeCell ref="A47:A74"/>
    <mergeCell ref="B47:H47"/>
    <mergeCell ref="B48:C48"/>
    <mergeCell ref="B49:C49"/>
    <mergeCell ref="B50:E50"/>
    <mergeCell ref="B51:H51"/>
    <mergeCell ref="B52:B56"/>
    <mergeCell ref="B57:C57"/>
    <mergeCell ref="B58:E58"/>
    <mergeCell ref="B59:H59"/>
    <mergeCell ref="B60:C60"/>
    <mergeCell ref="B61:B63"/>
    <mergeCell ref="B64:E64"/>
    <mergeCell ref="B65:H65"/>
    <mergeCell ref="B66:B67"/>
    <mergeCell ref="B68:B70"/>
    <mergeCell ref="B71:B72"/>
    <mergeCell ref="B73:E73"/>
    <mergeCell ref="B74:E74"/>
    <mergeCell ref="G74:H74"/>
  </mergeCells>
  <dataValidations count="2">
    <dataValidation type="list" allowBlank="1" showDropDown="1" showInputMessage="1" showErrorMessage="1" sqref="D28:D39 D41:D42 D47:D49 D51:D57 D60:D63 D65:D72 D16:D26" xr:uid="{00000000-0002-0000-0000-000000000000}">
      <formula1>"0,1,2"</formula1>
      <formula2>0</formula2>
    </dataValidation>
    <dataValidation type="list" showDropDown="1" showInputMessage="1" showErrorMessage="1" sqref="D10:D13" xr:uid="{00000000-0002-0000-0000-000001000000}">
      <formula1>"0,2"</formula1>
      <formula2>0</formula2>
    </dataValidation>
  </dataValidations>
  <pageMargins left="0.23622047244094491" right="0.23622047244094491" top="0.51181102362204722" bottom="0.51181102362204722" header="0.51181102362204722" footer="0.51181102362204722"/>
  <pageSetup paperSize="9" scale="79" firstPageNumber="0" fitToHeight="0" orientation="landscape" horizontalDpi="300" verticalDpi="300" r:id="rId1"/>
  <headerFooter>
    <oddFooter>&amp;RVersão 02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MK110"/>
  <sheetViews>
    <sheetView showGridLines="0" topLeftCell="A115" zoomScale="120" zoomScaleNormal="120" workbookViewId="0">
      <selection activeCell="B61" sqref="B61"/>
    </sheetView>
  </sheetViews>
  <sheetFormatPr defaultRowHeight="15" x14ac:dyDescent="0.25"/>
  <cols>
    <col min="1" max="1" width="17.85546875" style="1" customWidth="1"/>
    <col min="2" max="2" width="24.28515625" style="2" customWidth="1"/>
    <col min="3" max="3" width="53.28515625" style="2" customWidth="1"/>
    <col min="4" max="4" width="17.85546875" style="3" customWidth="1"/>
    <col min="5" max="6" width="13.7109375" style="4" customWidth="1"/>
    <col min="7" max="7" width="20" style="1" customWidth="1"/>
    <col min="8" max="8" width="19.28515625" style="1" customWidth="1"/>
    <col min="9" max="1025" width="8.85546875" style="1" customWidth="1"/>
  </cols>
  <sheetData>
    <row r="1" spans="1:8" ht="51.75" customHeight="1" x14ac:dyDescent="0.25">
      <c r="A1" s="120" t="s">
        <v>74</v>
      </c>
      <c r="B1" s="120"/>
      <c r="C1" s="120"/>
      <c r="D1" s="120"/>
      <c r="E1" s="120"/>
      <c r="F1" s="120"/>
      <c r="G1" s="120"/>
      <c r="H1" s="120"/>
    </row>
    <row r="2" spans="1:8" ht="9" customHeight="1" x14ac:dyDescent="0.25">
      <c r="A2" s="5"/>
    </row>
    <row r="3" spans="1:8" ht="27" customHeight="1" x14ac:dyDescent="0.25">
      <c r="A3" s="147" t="s">
        <v>0</v>
      </c>
      <c r="B3" s="147"/>
      <c r="C3" s="6"/>
      <c r="D3" s="7" t="s">
        <v>1</v>
      </c>
      <c r="E3" s="123"/>
      <c r="F3" s="123"/>
      <c r="G3" s="123"/>
      <c r="H3" s="123"/>
    </row>
    <row r="4" spans="1:8" ht="27" customHeight="1" x14ac:dyDescent="0.25">
      <c r="A4" s="145" t="s">
        <v>2</v>
      </c>
      <c r="B4" s="145"/>
      <c r="C4" s="6"/>
      <c r="D4" s="8" t="s">
        <v>3</v>
      </c>
      <c r="E4" s="148"/>
      <c r="F4" s="148"/>
      <c r="G4" s="148"/>
      <c r="H4" s="148"/>
    </row>
    <row r="5" spans="1:8" ht="27" customHeight="1" x14ac:dyDescent="0.25">
      <c r="A5" s="145" t="s">
        <v>4</v>
      </c>
      <c r="B5" s="145"/>
      <c r="C5" s="9"/>
      <c r="D5" s="10"/>
      <c r="E5" s="146"/>
      <c r="F5" s="146"/>
      <c r="G5" s="146"/>
      <c r="H5" s="146"/>
    </row>
    <row r="6" spans="1:8" ht="12.75" customHeight="1" x14ac:dyDescent="0.25">
      <c r="A6" s="10"/>
      <c r="B6" s="10"/>
      <c r="C6" s="10"/>
      <c r="D6" s="10"/>
      <c r="E6" s="11"/>
      <c r="F6" s="11"/>
      <c r="G6" s="11"/>
      <c r="H6" s="11"/>
    </row>
    <row r="7" spans="1:8" ht="28.5" customHeight="1" x14ac:dyDescent="0.25">
      <c r="A7" s="124" t="s">
        <v>5</v>
      </c>
      <c r="B7" s="124"/>
      <c r="C7" s="124"/>
      <c r="D7" s="124"/>
      <c r="E7" s="124"/>
      <c r="F7" s="124"/>
      <c r="G7" s="124"/>
      <c r="H7" s="124"/>
    </row>
    <row r="8" spans="1:8" ht="33" customHeight="1" x14ac:dyDescent="0.25">
      <c r="A8" s="125" t="s">
        <v>6</v>
      </c>
      <c r="B8" s="78" t="s">
        <v>7</v>
      </c>
      <c r="C8" s="78"/>
      <c r="D8" s="13" t="s">
        <v>8</v>
      </c>
      <c r="E8" s="126" t="s">
        <v>9</v>
      </c>
      <c r="F8" s="126"/>
      <c r="G8" s="126"/>
      <c r="H8" s="126"/>
    </row>
    <row r="9" spans="1:8" ht="30" customHeight="1" x14ac:dyDescent="0.25">
      <c r="A9" s="125"/>
      <c r="B9" s="127" t="s">
        <v>10</v>
      </c>
      <c r="C9" s="127"/>
      <c r="D9" s="127"/>
      <c r="E9" s="127"/>
      <c r="F9" s="127"/>
      <c r="G9" s="127"/>
      <c r="H9" s="127"/>
    </row>
    <row r="10" spans="1:8" ht="35.25" customHeight="1" x14ac:dyDescent="0.25">
      <c r="A10" s="125"/>
      <c r="B10" s="110" t="s">
        <v>11</v>
      </c>
      <c r="C10" s="110"/>
      <c r="D10" s="15">
        <v>2</v>
      </c>
      <c r="E10" s="128" t="s">
        <v>75</v>
      </c>
      <c r="F10" s="128"/>
      <c r="G10" s="128"/>
      <c r="H10" s="128"/>
    </row>
    <row r="11" spans="1:8" ht="35.25" customHeight="1" x14ac:dyDescent="0.25">
      <c r="A11" s="125"/>
      <c r="B11" s="109" t="s">
        <v>76</v>
      </c>
      <c r="C11" s="109"/>
      <c r="D11" s="15">
        <v>2</v>
      </c>
      <c r="E11" s="110" t="s">
        <v>77</v>
      </c>
      <c r="F11" s="110"/>
      <c r="G11" s="110"/>
      <c r="H11" s="110"/>
    </row>
    <row r="12" spans="1:8" ht="35.25" customHeight="1" x14ac:dyDescent="0.25">
      <c r="A12" s="125"/>
      <c r="B12" s="109" t="s">
        <v>78</v>
      </c>
      <c r="C12" s="109"/>
      <c r="D12" s="15">
        <v>2</v>
      </c>
      <c r="E12" s="110" t="s">
        <v>79</v>
      </c>
      <c r="F12" s="110"/>
      <c r="G12" s="110"/>
      <c r="H12" s="110"/>
    </row>
    <row r="13" spans="1:8" ht="35.25" customHeight="1" x14ac:dyDescent="0.25">
      <c r="A13" s="125"/>
      <c r="B13" s="109" t="s">
        <v>80</v>
      </c>
      <c r="C13" s="109"/>
      <c r="D13" s="15">
        <v>2</v>
      </c>
      <c r="E13" s="110" t="s">
        <v>12</v>
      </c>
      <c r="F13" s="110"/>
      <c r="G13" s="110"/>
      <c r="H13" s="110"/>
    </row>
    <row r="14" spans="1:8" ht="35.25" customHeight="1" x14ac:dyDescent="0.25">
      <c r="A14" s="125"/>
      <c r="B14" s="110" t="s">
        <v>81</v>
      </c>
      <c r="C14" s="110"/>
      <c r="D14" s="14">
        <v>2</v>
      </c>
      <c r="E14" s="110"/>
      <c r="F14" s="110"/>
      <c r="G14" s="110"/>
      <c r="H14" s="110"/>
    </row>
    <row r="15" spans="1:8" ht="12" customHeight="1" x14ac:dyDescent="0.25">
      <c r="A15" s="10"/>
      <c r="B15" s="16"/>
      <c r="C15" s="17"/>
      <c r="D15" s="18"/>
      <c r="E15" s="16"/>
      <c r="F15" s="16"/>
      <c r="G15" s="16"/>
      <c r="H15" s="16"/>
    </row>
    <row r="16" spans="1:8" ht="30" customHeight="1" x14ac:dyDescent="0.25">
      <c r="A16" s="100" t="s">
        <v>13</v>
      </c>
      <c r="B16" s="100"/>
      <c r="C16" s="100"/>
      <c r="D16" s="100"/>
      <c r="E16" s="100"/>
      <c r="F16" s="100"/>
      <c r="G16" s="100"/>
      <c r="H16" s="100"/>
    </row>
    <row r="17" spans="1:8" s="2" customFormat="1" ht="43.5" customHeight="1" x14ac:dyDescent="0.25">
      <c r="A17" s="19" t="s">
        <v>14</v>
      </c>
      <c r="B17" s="142" t="s">
        <v>7</v>
      </c>
      <c r="C17" s="142"/>
      <c r="D17" s="20" t="s">
        <v>15</v>
      </c>
      <c r="E17" s="21" t="s">
        <v>16</v>
      </c>
      <c r="F17" s="21" t="s">
        <v>17</v>
      </c>
      <c r="G17" s="21" t="s">
        <v>18</v>
      </c>
      <c r="H17" s="21" t="s">
        <v>19</v>
      </c>
    </row>
    <row r="18" spans="1:8" ht="36" customHeight="1" x14ac:dyDescent="0.25">
      <c r="A18" s="102" t="s">
        <v>82</v>
      </c>
      <c r="B18" s="143" t="s">
        <v>21</v>
      </c>
      <c r="C18" s="143"/>
      <c r="D18" s="143"/>
      <c r="E18" s="143"/>
      <c r="F18" s="143"/>
      <c r="G18" s="143"/>
      <c r="H18" s="143"/>
    </row>
    <row r="19" spans="1:8" ht="36" customHeight="1" x14ac:dyDescent="0.25">
      <c r="A19" s="102"/>
      <c r="B19" s="110" t="s">
        <v>22</v>
      </c>
      <c r="C19" s="110"/>
      <c r="D19" s="14">
        <v>2</v>
      </c>
      <c r="E19" s="22">
        <v>0.01</v>
      </c>
      <c r="F19" s="22">
        <f>D19*E19</f>
        <v>0.02</v>
      </c>
      <c r="G19" s="23"/>
      <c r="H19" s="23"/>
    </row>
    <row r="20" spans="1:8" ht="36" customHeight="1" x14ac:dyDescent="0.25">
      <c r="A20" s="102"/>
      <c r="B20" s="110" t="s">
        <v>23</v>
      </c>
      <c r="C20" s="110"/>
      <c r="D20" s="14">
        <v>2</v>
      </c>
      <c r="E20" s="22">
        <v>0.01</v>
      </c>
      <c r="F20" s="22">
        <f>D20*E20</f>
        <v>0.02</v>
      </c>
      <c r="G20" s="23"/>
      <c r="H20" s="23"/>
    </row>
    <row r="21" spans="1:8" ht="36" customHeight="1" x14ac:dyDescent="0.25">
      <c r="A21" s="102"/>
      <c r="B21" s="110" t="s">
        <v>24</v>
      </c>
      <c r="C21" s="110"/>
      <c r="D21" s="14">
        <v>2</v>
      </c>
      <c r="E21" s="22">
        <v>0.01</v>
      </c>
      <c r="F21" s="22">
        <f>D21*E21</f>
        <v>0.02</v>
      </c>
      <c r="G21" s="23"/>
      <c r="H21" s="23"/>
    </row>
    <row r="22" spans="1:8" ht="36" customHeight="1" x14ac:dyDescent="0.25">
      <c r="A22" s="102"/>
      <c r="B22" s="110" t="s">
        <v>25</v>
      </c>
      <c r="C22" s="110"/>
      <c r="D22" s="14">
        <v>2</v>
      </c>
      <c r="E22" s="22">
        <v>0.01</v>
      </c>
      <c r="F22" s="22">
        <f>D22*E22</f>
        <v>0.02</v>
      </c>
      <c r="G22" s="23"/>
      <c r="H22" s="23"/>
    </row>
    <row r="23" spans="1:8" ht="36" customHeight="1" x14ac:dyDescent="0.25">
      <c r="A23" s="102"/>
      <c r="B23" s="144" t="s">
        <v>26</v>
      </c>
      <c r="C23" s="144"/>
      <c r="D23" s="14">
        <v>2</v>
      </c>
      <c r="E23" s="22">
        <v>0.02</v>
      </c>
      <c r="F23" s="22">
        <f>D23*E23</f>
        <v>0.04</v>
      </c>
      <c r="G23" s="23"/>
      <c r="H23" s="23"/>
    </row>
    <row r="24" spans="1:8" ht="24" customHeight="1" x14ac:dyDescent="0.25">
      <c r="A24" s="102"/>
      <c r="B24" s="88"/>
      <c r="C24" s="88"/>
      <c r="D24" s="88"/>
      <c r="E24" s="88"/>
      <c r="F24" s="24">
        <f>SUM(F19:F23)</f>
        <v>0.12</v>
      </c>
      <c r="G24" s="25"/>
      <c r="H24" s="26"/>
    </row>
    <row r="25" spans="1:8" ht="36" customHeight="1" x14ac:dyDescent="0.25">
      <c r="A25" s="102"/>
      <c r="B25" s="94" t="s">
        <v>27</v>
      </c>
      <c r="C25" s="94"/>
      <c r="D25" s="94"/>
      <c r="E25" s="94"/>
      <c r="F25" s="94"/>
      <c r="G25" s="94"/>
      <c r="H25" s="94"/>
    </row>
    <row r="26" spans="1:8" ht="36" customHeight="1" x14ac:dyDescent="0.25">
      <c r="A26" s="102"/>
      <c r="B26" s="86" t="s">
        <v>28</v>
      </c>
      <c r="C26" s="86"/>
      <c r="D26" s="27">
        <v>2</v>
      </c>
      <c r="E26" s="28">
        <v>0.02</v>
      </c>
      <c r="F26" s="28">
        <f>D26*E26</f>
        <v>0.04</v>
      </c>
      <c r="G26" s="29"/>
      <c r="H26" s="29"/>
    </row>
    <row r="27" spans="1:8" ht="36" customHeight="1" x14ac:dyDescent="0.25">
      <c r="A27" s="102"/>
      <c r="B27" s="87" t="s">
        <v>29</v>
      </c>
      <c r="C27" s="87"/>
      <c r="D27" s="27">
        <v>2</v>
      </c>
      <c r="E27" s="31">
        <v>0.03</v>
      </c>
      <c r="F27" s="22">
        <f>D27*E27</f>
        <v>0.06</v>
      </c>
      <c r="G27" s="29"/>
      <c r="H27" s="29"/>
    </row>
    <row r="28" spans="1:8" ht="36" customHeight="1" x14ac:dyDescent="0.25">
      <c r="A28" s="102"/>
      <c r="B28" s="86" t="s">
        <v>83</v>
      </c>
      <c r="C28" s="86"/>
      <c r="D28" s="27">
        <v>2</v>
      </c>
      <c r="E28" s="28">
        <v>0.01</v>
      </c>
      <c r="F28" s="28">
        <f>D28*E28</f>
        <v>0.02</v>
      </c>
      <c r="G28" s="32"/>
      <c r="H28" s="32"/>
    </row>
    <row r="29" spans="1:8" ht="25.5" customHeight="1" x14ac:dyDescent="0.25">
      <c r="A29" s="102"/>
      <c r="B29" s="88"/>
      <c r="C29" s="88"/>
      <c r="D29" s="88"/>
      <c r="E29" s="88"/>
      <c r="F29" s="24">
        <f>SUM(F26:F28)</f>
        <v>0.12000000000000001</v>
      </c>
      <c r="G29" s="33"/>
      <c r="H29" s="26"/>
    </row>
    <row r="30" spans="1:8" ht="36" customHeight="1" x14ac:dyDescent="0.25">
      <c r="A30" s="102"/>
      <c r="B30" s="94" t="s">
        <v>84</v>
      </c>
      <c r="C30" s="94"/>
      <c r="D30" s="94"/>
      <c r="E30" s="94"/>
      <c r="F30" s="94"/>
      <c r="G30" s="94"/>
      <c r="H30" s="94"/>
    </row>
    <row r="31" spans="1:8" ht="36" customHeight="1" x14ac:dyDescent="0.25">
      <c r="A31" s="102"/>
      <c r="B31" s="140" t="s">
        <v>85</v>
      </c>
      <c r="C31" s="140"/>
      <c r="D31" s="27">
        <v>2</v>
      </c>
      <c r="E31" s="28">
        <v>0.02</v>
      </c>
      <c r="F31" s="28">
        <f>D31*E31</f>
        <v>0.04</v>
      </c>
      <c r="G31" s="32"/>
      <c r="H31" s="32"/>
    </row>
    <row r="32" spans="1:8" ht="36" customHeight="1" x14ac:dyDescent="0.25">
      <c r="A32" s="102"/>
      <c r="B32" s="141" t="s">
        <v>86</v>
      </c>
      <c r="C32" s="56" t="s">
        <v>87</v>
      </c>
      <c r="D32" s="27">
        <v>2</v>
      </c>
      <c r="E32" s="31">
        <v>0.01</v>
      </c>
      <c r="F32" s="31">
        <f>D32*E32</f>
        <v>0.02</v>
      </c>
      <c r="G32" s="35"/>
      <c r="H32" s="35"/>
    </row>
    <row r="33" spans="1:8" ht="36" customHeight="1" x14ac:dyDescent="0.25">
      <c r="A33" s="102"/>
      <c r="B33" s="141"/>
      <c r="C33" s="30" t="s">
        <v>88</v>
      </c>
      <c r="D33" s="27">
        <v>2</v>
      </c>
      <c r="E33" s="31">
        <v>0.02</v>
      </c>
      <c r="F33" s="31">
        <f>D33*E33</f>
        <v>0.04</v>
      </c>
      <c r="G33" s="35"/>
      <c r="H33" s="35"/>
    </row>
    <row r="34" spans="1:8" ht="36" customHeight="1" x14ac:dyDescent="0.25">
      <c r="A34" s="102"/>
      <c r="B34" s="141"/>
      <c r="C34" s="30" t="s">
        <v>89</v>
      </c>
      <c r="D34" s="27">
        <v>2</v>
      </c>
      <c r="E34" s="31">
        <v>0.02</v>
      </c>
      <c r="F34" s="31">
        <f>D34*E34</f>
        <v>0.04</v>
      </c>
      <c r="G34" s="35"/>
      <c r="H34" s="35"/>
    </row>
    <row r="35" spans="1:8" ht="26.25" customHeight="1" x14ac:dyDescent="0.25">
      <c r="A35" s="102"/>
      <c r="B35" s="138"/>
      <c r="C35" s="138"/>
      <c r="D35" s="138"/>
      <c r="E35" s="138"/>
      <c r="F35" s="36">
        <f>SUM(F31:F34)</f>
        <v>0.14000000000000001</v>
      </c>
      <c r="G35" s="37"/>
      <c r="H35" s="35"/>
    </row>
    <row r="36" spans="1:8" ht="36" customHeight="1" x14ac:dyDescent="0.25">
      <c r="A36" s="102"/>
      <c r="B36" s="139" t="s">
        <v>90</v>
      </c>
      <c r="C36" s="139"/>
      <c r="D36" s="139"/>
      <c r="E36" s="139"/>
      <c r="F36" s="139"/>
      <c r="G36" s="139"/>
      <c r="H36" s="139"/>
    </row>
    <row r="37" spans="1:8" ht="36" customHeight="1" x14ac:dyDescent="0.25">
      <c r="A37" s="102"/>
      <c r="B37" s="87" t="s">
        <v>91</v>
      </c>
      <c r="C37" s="87"/>
      <c r="D37" s="34">
        <v>2</v>
      </c>
      <c r="E37" s="31">
        <v>0.01</v>
      </c>
      <c r="F37" s="31">
        <f t="shared" ref="F37:F47" si="0">D37*E37</f>
        <v>0.02</v>
      </c>
      <c r="G37" s="35"/>
      <c r="H37" s="35"/>
    </row>
    <row r="38" spans="1:8" ht="36" customHeight="1" x14ac:dyDescent="0.25">
      <c r="A38" s="102"/>
      <c r="B38" s="87" t="s">
        <v>92</v>
      </c>
      <c r="C38" s="87"/>
      <c r="D38" s="34">
        <v>2</v>
      </c>
      <c r="E38" s="31">
        <v>0.01</v>
      </c>
      <c r="F38" s="31">
        <f t="shared" si="0"/>
        <v>0.02</v>
      </c>
      <c r="G38" s="35"/>
      <c r="H38" s="35"/>
    </row>
    <row r="39" spans="1:8" ht="36" customHeight="1" x14ac:dyDescent="0.25">
      <c r="A39" s="102"/>
      <c r="B39" s="99" t="s">
        <v>93</v>
      </c>
      <c r="C39" s="30" t="s">
        <v>35</v>
      </c>
      <c r="D39" s="34">
        <v>2</v>
      </c>
      <c r="E39" s="31">
        <v>0.01</v>
      </c>
      <c r="F39" s="31">
        <f t="shared" si="0"/>
        <v>0.02</v>
      </c>
      <c r="G39" s="35"/>
      <c r="H39" s="35"/>
    </row>
    <row r="40" spans="1:8" ht="36" customHeight="1" x14ac:dyDescent="0.25">
      <c r="A40" s="102"/>
      <c r="B40" s="99"/>
      <c r="C40" s="30" t="s">
        <v>94</v>
      </c>
      <c r="D40" s="34">
        <v>2</v>
      </c>
      <c r="E40" s="31">
        <v>0.03</v>
      </c>
      <c r="F40" s="31">
        <f t="shared" si="0"/>
        <v>0.06</v>
      </c>
      <c r="G40" s="35"/>
      <c r="H40" s="35"/>
    </row>
    <row r="41" spans="1:8" ht="36" customHeight="1" x14ac:dyDescent="0.25">
      <c r="A41" s="102"/>
      <c r="B41" s="99"/>
      <c r="C41" s="30" t="s">
        <v>95</v>
      </c>
      <c r="D41" s="34">
        <v>2</v>
      </c>
      <c r="E41" s="31">
        <v>0.01</v>
      </c>
      <c r="F41" s="31">
        <f t="shared" si="0"/>
        <v>0.02</v>
      </c>
      <c r="G41" s="35"/>
      <c r="H41" s="35"/>
    </row>
    <row r="42" spans="1:8" ht="36" customHeight="1" x14ac:dyDescent="0.25">
      <c r="A42" s="102"/>
      <c r="B42" s="99"/>
      <c r="C42" s="30" t="s">
        <v>96</v>
      </c>
      <c r="D42" s="34">
        <v>2</v>
      </c>
      <c r="E42" s="31">
        <v>0.02</v>
      </c>
      <c r="F42" s="31">
        <f t="shared" si="0"/>
        <v>0.04</v>
      </c>
      <c r="G42" s="35"/>
      <c r="H42" s="35"/>
    </row>
    <row r="43" spans="1:8" ht="60" x14ac:dyDescent="0.25">
      <c r="A43" s="102"/>
      <c r="B43" s="99"/>
      <c r="C43" s="30" t="s">
        <v>97</v>
      </c>
      <c r="D43" s="34">
        <v>2</v>
      </c>
      <c r="E43" s="31">
        <v>0.01</v>
      </c>
      <c r="F43" s="31">
        <f t="shared" si="0"/>
        <v>0.02</v>
      </c>
      <c r="G43" s="35"/>
      <c r="H43" s="35"/>
    </row>
    <row r="44" spans="1:8" ht="36" customHeight="1" x14ac:dyDescent="0.25">
      <c r="A44" s="102"/>
      <c r="B44" s="87" t="s">
        <v>98</v>
      </c>
      <c r="C44" s="30" t="s">
        <v>41</v>
      </c>
      <c r="D44" s="34">
        <v>2</v>
      </c>
      <c r="E44" s="31">
        <v>0.02</v>
      </c>
      <c r="F44" s="31">
        <f t="shared" si="0"/>
        <v>0.04</v>
      </c>
      <c r="G44" s="35"/>
      <c r="H44" s="35"/>
    </row>
    <row r="45" spans="1:8" ht="36" customHeight="1" x14ac:dyDescent="0.25">
      <c r="A45" s="102"/>
      <c r="B45" s="87"/>
      <c r="C45" s="30" t="s">
        <v>42</v>
      </c>
      <c r="D45" s="34">
        <v>2</v>
      </c>
      <c r="E45" s="31">
        <v>0.03</v>
      </c>
      <c r="F45" s="31">
        <f t="shared" si="0"/>
        <v>0.06</v>
      </c>
      <c r="G45" s="35"/>
      <c r="H45" s="35"/>
    </row>
    <row r="46" spans="1:8" ht="36" customHeight="1" x14ac:dyDescent="0.25">
      <c r="A46" s="102"/>
      <c r="B46" s="87"/>
      <c r="C46" s="30" t="s">
        <v>43</v>
      </c>
      <c r="D46" s="34">
        <v>2</v>
      </c>
      <c r="E46" s="31">
        <v>0.03</v>
      </c>
      <c r="F46" s="31">
        <f t="shared" si="0"/>
        <v>0.06</v>
      </c>
      <c r="G46" s="35"/>
      <c r="H46" s="35"/>
    </row>
    <row r="47" spans="1:8" ht="36" customHeight="1" x14ac:dyDescent="0.25">
      <c r="A47" s="102"/>
      <c r="B47" s="87" t="s">
        <v>99</v>
      </c>
      <c r="C47" s="87"/>
      <c r="D47" s="34">
        <v>2</v>
      </c>
      <c r="E47" s="31">
        <v>0.02</v>
      </c>
      <c r="F47" s="31">
        <f t="shared" si="0"/>
        <v>0.04</v>
      </c>
      <c r="G47" s="35"/>
      <c r="H47" s="35"/>
    </row>
    <row r="48" spans="1:8" ht="27.75" customHeight="1" x14ac:dyDescent="0.25">
      <c r="A48" s="102"/>
      <c r="B48" s="138"/>
      <c r="C48" s="138"/>
      <c r="D48" s="138"/>
      <c r="E48" s="138"/>
      <c r="F48" s="36">
        <f>SUM(F37:F47)</f>
        <v>0.39999999999999997</v>
      </c>
      <c r="G48" s="37"/>
      <c r="H48" s="35"/>
    </row>
    <row r="49" spans="1:8" ht="36" customHeight="1" x14ac:dyDescent="0.25">
      <c r="A49" s="102"/>
      <c r="B49" s="139" t="s">
        <v>100</v>
      </c>
      <c r="C49" s="139"/>
      <c r="D49" s="139"/>
      <c r="E49" s="139"/>
      <c r="F49" s="139"/>
      <c r="G49" s="139"/>
      <c r="H49" s="139"/>
    </row>
    <row r="50" spans="1:8" ht="36" customHeight="1" x14ac:dyDescent="0.25">
      <c r="A50" s="102"/>
      <c r="B50" s="87" t="s">
        <v>101</v>
      </c>
      <c r="C50" s="57" t="s">
        <v>102</v>
      </c>
      <c r="D50" s="34">
        <v>2</v>
      </c>
      <c r="E50" s="31">
        <v>0.01</v>
      </c>
      <c r="F50" s="31">
        <f>D50*E50</f>
        <v>0.02</v>
      </c>
      <c r="G50" s="35"/>
      <c r="H50" s="35"/>
    </row>
    <row r="51" spans="1:8" ht="36" customHeight="1" x14ac:dyDescent="0.25">
      <c r="A51" s="102"/>
      <c r="B51" s="87"/>
      <c r="C51" s="58" t="s">
        <v>103</v>
      </c>
      <c r="D51" s="34">
        <v>2</v>
      </c>
      <c r="E51" s="31">
        <v>0.01</v>
      </c>
      <c r="F51" s="31">
        <f>D51*E51</f>
        <v>0.02</v>
      </c>
      <c r="G51" s="35"/>
      <c r="H51" s="35"/>
    </row>
    <row r="52" spans="1:8" ht="36" customHeight="1" x14ac:dyDescent="0.25">
      <c r="A52" s="102"/>
      <c r="B52" s="87"/>
      <c r="C52" s="57" t="s">
        <v>104</v>
      </c>
      <c r="D52" s="34">
        <v>2</v>
      </c>
      <c r="E52" s="31">
        <v>0.01</v>
      </c>
      <c r="F52" s="31">
        <f>D52*E52</f>
        <v>0.02</v>
      </c>
      <c r="G52" s="35"/>
      <c r="H52" s="35"/>
    </row>
    <row r="53" spans="1:8" ht="36" customHeight="1" x14ac:dyDescent="0.25">
      <c r="A53" s="102"/>
      <c r="B53" s="87" t="s">
        <v>105</v>
      </c>
      <c r="C53" s="87"/>
      <c r="D53" s="34">
        <v>2</v>
      </c>
      <c r="E53" s="31">
        <v>0.01</v>
      </c>
      <c r="F53" s="31">
        <f>D53*E53</f>
        <v>0.02</v>
      </c>
      <c r="G53" s="35"/>
      <c r="H53" s="35"/>
    </row>
    <row r="54" spans="1:8" ht="36" customHeight="1" x14ac:dyDescent="0.25">
      <c r="A54" s="102"/>
      <c r="B54" s="87" t="s">
        <v>106</v>
      </c>
      <c r="C54" s="87"/>
      <c r="D54" s="34">
        <v>2</v>
      </c>
      <c r="E54" s="31">
        <v>0.01</v>
      </c>
      <c r="F54" s="31">
        <f>D54*E54</f>
        <v>0.02</v>
      </c>
      <c r="G54" s="35"/>
      <c r="H54" s="35"/>
    </row>
    <row r="55" spans="1:8" ht="29.25" customHeight="1" x14ac:dyDescent="0.25">
      <c r="A55" s="102"/>
      <c r="B55" s="138"/>
      <c r="C55" s="138"/>
      <c r="D55" s="138"/>
      <c r="E55" s="138"/>
      <c r="F55" s="36">
        <f>SUM(F50:F54)</f>
        <v>0.1</v>
      </c>
      <c r="G55" s="46"/>
      <c r="H55" s="35"/>
    </row>
    <row r="56" spans="1:8" ht="36" customHeight="1" x14ac:dyDescent="0.25">
      <c r="A56" s="102"/>
      <c r="B56" s="139" t="s">
        <v>107</v>
      </c>
      <c r="C56" s="139"/>
      <c r="D56" s="139"/>
      <c r="E56" s="139"/>
      <c r="F56" s="139"/>
      <c r="G56" s="139"/>
      <c r="H56" s="139"/>
    </row>
    <row r="57" spans="1:8" ht="36" customHeight="1" x14ac:dyDescent="0.25">
      <c r="A57" s="102"/>
      <c r="B57" s="87" t="s">
        <v>108</v>
      </c>
      <c r="C57" s="87"/>
      <c r="D57" s="34">
        <v>2</v>
      </c>
      <c r="E57" s="31">
        <v>0.02</v>
      </c>
      <c r="F57" s="31">
        <f>D57*E57</f>
        <v>0.04</v>
      </c>
      <c r="G57" s="35"/>
      <c r="H57" s="35"/>
    </row>
    <row r="58" spans="1:8" ht="30.75" customHeight="1" x14ac:dyDescent="0.25">
      <c r="A58" s="102"/>
      <c r="B58" s="95"/>
      <c r="C58" s="95"/>
      <c r="D58" s="95"/>
      <c r="E58" s="95"/>
      <c r="F58" s="38">
        <f>SUM(F57:F57)</f>
        <v>0.04</v>
      </c>
      <c r="G58" s="25"/>
      <c r="H58" s="26"/>
    </row>
    <row r="59" spans="1:8" ht="29.25" customHeight="1" x14ac:dyDescent="0.25">
      <c r="A59" s="102"/>
      <c r="B59" s="97" t="s">
        <v>47</v>
      </c>
      <c r="C59" s="97"/>
      <c r="D59" s="97"/>
      <c r="E59" s="97"/>
      <c r="F59" s="39">
        <f>IF(F29+F24+F35+F48+F55+F58&lt;0,0, F29+F24+F35+F48+F55+F58)</f>
        <v>0.92</v>
      </c>
      <c r="G59" s="98"/>
      <c r="H59" s="98"/>
    </row>
    <row r="60" spans="1:8" ht="9.75" customHeight="1" x14ac:dyDescent="0.25">
      <c r="A60" s="40"/>
      <c r="B60" s="41"/>
      <c r="C60" s="40"/>
      <c r="D60" s="42"/>
      <c r="E60" s="43"/>
      <c r="F60" s="42"/>
      <c r="G60" s="44"/>
      <c r="H60" s="44"/>
    </row>
    <row r="61" spans="1:8" ht="43.5" customHeight="1" x14ac:dyDescent="0.25">
      <c r="A61" s="7" t="s">
        <v>14</v>
      </c>
      <c r="B61" s="78" t="s">
        <v>7</v>
      </c>
      <c r="C61" s="78"/>
      <c r="D61" s="13" t="s">
        <v>15</v>
      </c>
      <c r="E61" s="12" t="s">
        <v>16</v>
      </c>
      <c r="F61" s="12" t="s">
        <v>17</v>
      </c>
      <c r="G61" s="12" t="s">
        <v>18</v>
      </c>
      <c r="H61" s="12" t="s">
        <v>19</v>
      </c>
    </row>
    <row r="62" spans="1:8" ht="34.9" customHeight="1" x14ac:dyDescent="0.25">
      <c r="A62" s="79" t="s">
        <v>109</v>
      </c>
      <c r="B62" s="136" t="s">
        <v>110</v>
      </c>
      <c r="C62" s="136"/>
      <c r="D62" s="136"/>
      <c r="E62" s="136"/>
      <c r="F62" s="136"/>
      <c r="G62" s="136"/>
      <c r="H62" s="136"/>
    </row>
    <row r="63" spans="1:8" ht="30" customHeight="1" x14ac:dyDescent="0.25">
      <c r="A63" s="79"/>
      <c r="B63" s="84" t="s">
        <v>111</v>
      </c>
      <c r="C63" s="84"/>
      <c r="D63" s="27">
        <v>2</v>
      </c>
      <c r="E63" s="28">
        <v>0.03</v>
      </c>
      <c r="F63" s="28">
        <f>D63*E63</f>
        <v>0.06</v>
      </c>
      <c r="G63" s="32"/>
      <c r="H63" s="35"/>
    </row>
    <row r="64" spans="1:8" ht="23.45" customHeight="1" x14ac:dyDescent="0.25">
      <c r="A64" s="79"/>
      <c r="B64" s="84" t="s">
        <v>112</v>
      </c>
      <c r="C64" s="84"/>
      <c r="D64" s="27">
        <v>2</v>
      </c>
      <c r="E64" s="28">
        <v>0.01</v>
      </c>
      <c r="F64" s="31">
        <f>D64*E64</f>
        <v>0.02</v>
      </c>
      <c r="G64" s="35"/>
      <c r="H64" s="35"/>
    </row>
    <row r="65" spans="1:8" ht="24.75" customHeight="1" x14ac:dyDescent="0.25">
      <c r="A65" s="79"/>
      <c r="B65" s="137"/>
      <c r="C65" s="137"/>
      <c r="D65" s="137"/>
      <c r="E65" s="137"/>
      <c r="F65" s="45">
        <f>SUM(F63:F64)</f>
        <v>0.08</v>
      </c>
      <c r="G65" s="46"/>
      <c r="H65" s="35"/>
    </row>
    <row r="66" spans="1:8" ht="34.9" customHeight="1" x14ac:dyDescent="0.25">
      <c r="A66" s="79"/>
      <c r="B66" s="134" t="s">
        <v>113</v>
      </c>
      <c r="C66" s="134"/>
      <c r="D66" s="134"/>
      <c r="E66" s="134"/>
      <c r="F66" s="134"/>
      <c r="G66" s="134"/>
      <c r="H66" s="134"/>
    </row>
    <row r="67" spans="1:8" ht="29.45" customHeight="1" x14ac:dyDescent="0.25">
      <c r="A67" s="79"/>
      <c r="B67" s="87" t="s">
        <v>114</v>
      </c>
      <c r="C67" s="47" t="s">
        <v>53</v>
      </c>
      <c r="D67" s="27">
        <v>2</v>
      </c>
      <c r="E67" s="31">
        <f>IF($D$13="",0.01,IF($D$13=2,0.01,IF($D$13=0,0.02)))</f>
        <v>0.01</v>
      </c>
      <c r="F67" s="31">
        <f t="shared" ref="F67:F72" si="1">D67*E67</f>
        <v>0.02</v>
      </c>
      <c r="G67" s="35"/>
      <c r="H67" s="35"/>
    </row>
    <row r="68" spans="1:8" ht="45" x14ac:dyDescent="0.25">
      <c r="A68" s="79"/>
      <c r="B68" s="87"/>
      <c r="C68" s="47" t="s">
        <v>54</v>
      </c>
      <c r="D68" s="27">
        <v>2</v>
      </c>
      <c r="E68" s="31">
        <f>IF($D$13="",0.01,IF($D$13=2,0.01,IF($D$13=0,0.02)))</f>
        <v>0.01</v>
      </c>
      <c r="F68" s="31">
        <f t="shared" si="1"/>
        <v>0.02</v>
      </c>
      <c r="G68" s="35"/>
      <c r="H68" s="35"/>
    </row>
    <row r="69" spans="1:8" ht="45" x14ac:dyDescent="0.25">
      <c r="A69" s="79"/>
      <c r="B69" s="87"/>
      <c r="C69" s="47" t="s">
        <v>55</v>
      </c>
      <c r="D69" s="27">
        <v>2</v>
      </c>
      <c r="E69" s="31">
        <f>IF($D$13="",0.01,IF($D$13=2,0.01,IF($D$13=0,0.02)))</f>
        <v>0.01</v>
      </c>
      <c r="F69" s="31">
        <f t="shared" si="1"/>
        <v>0.02</v>
      </c>
      <c r="G69" s="35"/>
      <c r="H69" s="35"/>
    </row>
    <row r="70" spans="1:8" ht="60" x14ac:dyDescent="0.25">
      <c r="A70" s="79"/>
      <c r="B70" s="87"/>
      <c r="C70" s="47" t="s">
        <v>56</v>
      </c>
      <c r="D70" s="27">
        <v>2</v>
      </c>
      <c r="E70" s="31">
        <f>IF($D$13="",0.01,IF($D$13=2,0.01,IF($D$13=0,0.02)))</f>
        <v>0.01</v>
      </c>
      <c r="F70" s="31">
        <f t="shared" si="1"/>
        <v>0.02</v>
      </c>
      <c r="G70" s="35"/>
      <c r="H70" s="35"/>
    </row>
    <row r="71" spans="1:8" ht="75" x14ac:dyDescent="0.25">
      <c r="A71" s="79"/>
      <c r="B71" s="87"/>
      <c r="C71" s="47" t="s">
        <v>115</v>
      </c>
      <c r="D71" s="27">
        <v>2</v>
      </c>
      <c r="E71" s="31">
        <f>IF($D$13="",0.01,IF($D$13=2,0.01,IF($D$13=0,0.02)))</f>
        <v>0.01</v>
      </c>
      <c r="F71" s="31">
        <f t="shared" si="1"/>
        <v>0.02</v>
      </c>
      <c r="G71" s="35"/>
      <c r="H71" s="35"/>
    </row>
    <row r="72" spans="1:8" ht="45" customHeight="1" x14ac:dyDescent="0.25">
      <c r="A72" s="79"/>
      <c r="B72" s="87" t="s">
        <v>116</v>
      </c>
      <c r="C72" s="87"/>
      <c r="D72" s="27">
        <v>2</v>
      </c>
      <c r="E72" s="31">
        <f>IF($D$13="",0.02,IF($D$13=2,0.02,IF($D$13=0,0.04)))</f>
        <v>0.02</v>
      </c>
      <c r="F72" s="31">
        <f t="shared" si="1"/>
        <v>0.04</v>
      </c>
      <c r="G72" s="35"/>
      <c r="H72" s="35"/>
    </row>
    <row r="73" spans="1:8" ht="21.75" customHeight="1" x14ac:dyDescent="0.25">
      <c r="A73" s="79"/>
      <c r="B73" s="138"/>
      <c r="C73" s="138"/>
      <c r="D73" s="138"/>
      <c r="E73" s="138"/>
      <c r="F73" s="45">
        <f>SUM(F67:F72)</f>
        <v>0.14000000000000001</v>
      </c>
      <c r="G73" s="46"/>
      <c r="H73" s="35"/>
    </row>
    <row r="74" spans="1:8" ht="43.15" customHeight="1" x14ac:dyDescent="0.25">
      <c r="A74" s="79"/>
      <c r="B74" s="134" t="s">
        <v>117</v>
      </c>
      <c r="C74" s="134"/>
      <c r="D74" s="134"/>
      <c r="E74" s="134"/>
      <c r="F74" s="134"/>
      <c r="G74" s="134"/>
      <c r="H74" s="134"/>
    </row>
    <row r="75" spans="1:8" ht="42" customHeight="1" x14ac:dyDescent="0.25">
      <c r="A75" s="79"/>
      <c r="B75" s="89" t="s">
        <v>118</v>
      </c>
      <c r="C75" s="48" t="s">
        <v>119</v>
      </c>
      <c r="D75" s="34">
        <v>2</v>
      </c>
      <c r="E75" s="31">
        <f>IF($D$13="",0.01, IF($D$13=2,0.01,IF($D$13=0,"NÃO SE APLICA")))</f>
        <v>0.01</v>
      </c>
      <c r="F75" s="28">
        <f t="shared" ref="F75:F80" si="2">IF(ISERR(D75*E75),"NÃO SE APLICA",D75*E75)</f>
        <v>0.02</v>
      </c>
      <c r="G75" s="35"/>
      <c r="H75" s="35"/>
    </row>
    <row r="76" spans="1:8" ht="54" customHeight="1" x14ac:dyDescent="0.25">
      <c r="A76" s="79"/>
      <c r="B76" s="89"/>
      <c r="C76" s="48" t="s">
        <v>120</v>
      </c>
      <c r="D76" s="34">
        <v>2</v>
      </c>
      <c r="E76" s="31">
        <f>IF($D$13="",0.01, IF($D$13=2,0.01,IF($D$13=0,"NÃO SE APLICA")))</f>
        <v>0.01</v>
      </c>
      <c r="F76" s="28">
        <f t="shared" si="2"/>
        <v>0.02</v>
      </c>
      <c r="G76" s="35"/>
      <c r="H76" s="35"/>
    </row>
    <row r="77" spans="1:8" ht="43.5" customHeight="1" x14ac:dyDescent="0.25">
      <c r="A77" s="79"/>
      <c r="B77" s="87" t="s">
        <v>121</v>
      </c>
      <c r="C77" s="48" t="s">
        <v>62</v>
      </c>
      <c r="D77" s="34">
        <v>2</v>
      </c>
      <c r="E77" s="31">
        <f>IF($D$13="",0.01, IF($D$13=2,0.01,IF($D$13=0,"NÃO SE APLICA")))</f>
        <v>0.01</v>
      </c>
      <c r="F77" s="28">
        <f t="shared" si="2"/>
        <v>0.02</v>
      </c>
      <c r="G77" s="35"/>
      <c r="H77" s="35"/>
    </row>
    <row r="78" spans="1:8" ht="37.9" customHeight="1" x14ac:dyDescent="0.25">
      <c r="A78" s="79"/>
      <c r="B78" s="87"/>
      <c r="C78" s="48" t="s">
        <v>63</v>
      </c>
      <c r="D78" s="34">
        <v>2</v>
      </c>
      <c r="E78" s="31">
        <f>IF($D$13="",0.01, IF($D$13=2,0.01,IF($D$13=0,"NÃO SE APLICA")))</f>
        <v>0.01</v>
      </c>
      <c r="F78" s="28">
        <f t="shared" si="2"/>
        <v>0.02</v>
      </c>
      <c r="G78" s="35"/>
      <c r="H78" s="35"/>
    </row>
    <row r="79" spans="1:8" ht="53.45" customHeight="1" x14ac:dyDescent="0.25">
      <c r="A79" s="79"/>
      <c r="B79" s="87"/>
      <c r="C79" s="48" t="s">
        <v>64</v>
      </c>
      <c r="D79" s="34">
        <v>2</v>
      </c>
      <c r="E79" s="31">
        <f>IF($D$13="",0.01, IF($D$13=2,0.01,IF($D$13=0,"NÃO SE APLICA")))</f>
        <v>0.01</v>
      </c>
      <c r="F79" s="28">
        <f t="shared" si="2"/>
        <v>0.02</v>
      </c>
      <c r="G79" s="35"/>
      <c r="H79" s="35"/>
    </row>
    <row r="80" spans="1:8" ht="38.450000000000003" customHeight="1" x14ac:dyDescent="0.25">
      <c r="A80" s="79"/>
      <c r="B80" s="87" t="s">
        <v>122</v>
      </c>
      <c r="C80" s="87"/>
      <c r="D80" s="34">
        <v>2</v>
      </c>
      <c r="E80" s="31">
        <f>IF($D$13="",0.02,IF($D$13=2,0.02,IF($D$13=0,"NÃO SE APLICA")))</f>
        <v>0.02</v>
      </c>
      <c r="F80" s="28">
        <f t="shared" si="2"/>
        <v>0.04</v>
      </c>
      <c r="G80" s="35"/>
      <c r="H80" s="35"/>
    </row>
    <row r="81" spans="1:8" ht="25.5" customHeight="1" x14ac:dyDescent="0.25">
      <c r="A81" s="79"/>
      <c r="B81" s="133"/>
      <c r="C81" s="133"/>
      <c r="D81" s="133"/>
      <c r="E81" s="133"/>
      <c r="F81" s="45">
        <f>SUM(F75:F80)</f>
        <v>0.14000000000000001</v>
      </c>
      <c r="G81" s="46"/>
      <c r="H81" s="35"/>
    </row>
    <row r="82" spans="1:8" ht="48" customHeight="1" x14ac:dyDescent="0.25">
      <c r="A82" s="79"/>
      <c r="B82" s="134" t="s">
        <v>123</v>
      </c>
      <c r="C82" s="134"/>
      <c r="D82" s="134"/>
      <c r="E82" s="134"/>
      <c r="F82" s="134"/>
      <c r="G82" s="134"/>
      <c r="H82" s="134"/>
    </row>
    <row r="83" spans="1:8" ht="22.15" customHeight="1" x14ac:dyDescent="0.25">
      <c r="A83" s="79"/>
      <c r="B83" s="87" t="s">
        <v>124</v>
      </c>
      <c r="C83" s="87"/>
      <c r="D83" s="34">
        <v>2</v>
      </c>
      <c r="E83" s="28">
        <v>0.01</v>
      </c>
      <c r="F83" s="49">
        <f>D83*E83</f>
        <v>0.02</v>
      </c>
      <c r="G83" s="35"/>
      <c r="H83" s="35"/>
    </row>
    <row r="84" spans="1:8" ht="26.25" customHeight="1" x14ac:dyDescent="0.25">
      <c r="A84" s="79"/>
      <c r="B84" s="133"/>
      <c r="C84" s="133"/>
      <c r="D84" s="133"/>
      <c r="E84" s="133"/>
      <c r="F84" s="45">
        <f>SUM(F83:F83)</f>
        <v>0.02</v>
      </c>
      <c r="G84" s="46"/>
      <c r="H84" s="35"/>
    </row>
    <row r="85" spans="1:8" ht="23.45" customHeight="1" x14ac:dyDescent="0.25">
      <c r="A85" s="79"/>
      <c r="B85" s="134" t="s">
        <v>125</v>
      </c>
      <c r="C85" s="134"/>
      <c r="D85" s="134"/>
      <c r="E85" s="134"/>
      <c r="F85" s="134"/>
      <c r="G85" s="134"/>
      <c r="H85" s="134"/>
    </row>
    <row r="86" spans="1:8" ht="33.6" customHeight="1" x14ac:dyDescent="0.25">
      <c r="A86" s="79"/>
      <c r="B86" s="132" t="s">
        <v>126</v>
      </c>
      <c r="C86" s="48" t="s">
        <v>127</v>
      </c>
      <c r="D86" s="34">
        <v>2</v>
      </c>
      <c r="E86" s="28">
        <f>IF($D$12="",0.01,IF($D$12=2,0.01,IF($D$12=0,0.02)))</f>
        <v>0.01</v>
      </c>
      <c r="F86" s="31">
        <f t="shared" ref="F86:F91" si="3">D86*E86</f>
        <v>0.02</v>
      </c>
      <c r="G86" s="35"/>
      <c r="H86" s="35"/>
    </row>
    <row r="87" spans="1:8" ht="43.9" customHeight="1" x14ac:dyDescent="0.25">
      <c r="A87" s="79"/>
      <c r="B87" s="132"/>
      <c r="C87" s="48" t="s">
        <v>128</v>
      </c>
      <c r="D87" s="34">
        <v>2</v>
      </c>
      <c r="E87" s="28">
        <f>IF($D$12="",0.01,IF($D$12=2,0.01,IF($D$12=0,0.02)))</f>
        <v>0.01</v>
      </c>
      <c r="F87" s="31">
        <f t="shared" si="3"/>
        <v>0.02</v>
      </c>
      <c r="G87" s="35"/>
      <c r="H87" s="35"/>
    </row>
    <row r="88" spans="1:8" ht="30" customHeight="1" x14ac:dyDescent="0.25">
      <c r="A88" s="79"/>
      <c r="B88" s="132" t="s">
        <v>129</v>
      </c>
      <c r="C88" s="132"/>
      <c r="D88" s="34">
        <v>2</v>
      </c>
      <c r="E88" s="28">
        <f>IF($D$11="",0.01,IF($D$11=2,0.01,IF($D$11=0,0.02)))</f>
        <v>0.01</v>
      </c>
      <c r="F88" s="31">
        <f t="shared" si="3"/>
        <v>0.02</v>
      </c>
      <c r="G88" s="35"/>
      <c r="H88" s="35"/>
    </row>
    <row r="89" spans="1:8" ht="33" customHeight="1" x14ac:dyDescent="0.25">
      <c r="A89" s="79"/>
      <c r="B89" s="132" t="s">
        <v>130</v>
      </c>
      <c r="C89" s="59" t="s">
        <v>131</v>
      </c>
      <c r="D89" s="34">
        <v>2</v>
      </c>
      <c r="E89" s="28">
        <v>0.01</v>
      </c>
      <c r="F89" s="31">
        <f t="shared" si="3"/>
        <v>0.02</v>
      </c>
      <c r="G89" s="35"/>
      <c r="H89" s="35"/>
    </row>
    <row r="90" spans="1:8" ht="45" x14ac:dyDescent="0.25">
      <c r="A90" s="79"/>
      <c r="B90" s="132"/>
      <c r="C90" s="59" t="s">
        <v>132</v>
      </c>
      <c r="D90" s="34">
        <v>2</v>
      </c>
      <c r="E90" s="28">
        <v>0.01</v>
      </c>
      <c r="F90" s="31">
        <f t="shared" si="3"/>
        <v>0.02</v>
      </c>
      <c r="G90" s="35"/>
      <c r="H90" s="35"/>
    </row>
    <row r="91" spans="1:8" ht="36.6" customHeight="1" x14ac:dyDescent="0.25">
      <c r="A91" s="79"/>
      <c r="B91" s="132" t="s">
        <v>133</v>
      </c>
      <c r="C91" s="132"/>
      <c r="D91" s="34">
        <v>2</v>
      </c>
      <c r="E91" s="28">
        <f>IF($D$11="",0.03,IF($D$11=2,0.03,IF($D$11=0,0.04)))</f>
        <v>0.03</v>
      </c>
      <c r="F91" s="31">
        <f t="shared" si="3"/>
        <v>0.06</v>
      </c>
      <c r="G91" s="35"/>
      <c r="H91" s="35"/>
    </row>
    <row r="92" spans="1:8" ht="24.75" customHeight="1" x14ac:dyDescent="0.25">
      <c r="A92" s="79"/>
      <c r="B92" s="133"/>
      <c r="C92" s="133"/>
      <c r="D92" s="133"/>
      <c r="E92" s="133"/>
      <c r="F92" s="45">
        <f>SUM(F86:F91)</f>
        <v>0.16</v>
      </c>
      <c r="G92" s="46"/>
      <c r="H92" s="35"/>
    </row>
    <row r="93" spans="1:8" ht="52.9" customHeight="1" x14ac:dyDescent="0.25">
      <c r="A93" s="79"/>
      <c r="B93" s="134" t="s">
        <v>134</v>
      </c>
      <c r="C93" s="134"/>
      <c r="D93" s="134"/>
      <c r="E93" s="134"/>
      <c r="F93" s="134"/>
      <c r="G93" s="134"/>
      <c r="H93" s="134"/>
    </row>
    <row r="94" spans="1:8" ht="61.9" customHeight="1" x14ac:dyDescent="0.25">
      <c r="A94" s="79"/>
      <c r="B94" s="132" t="s">
        <v>135</v>
      </c>
      <c r="C94" s="132"/>
      <c r="D94" s="27">
        <v>2</v>
      </c>
      <c r="E94" s="31">
        <f>IF($D$11="",0.01,IF($D$11=2,0.01,IF($D$11=0,"NÃO SE APLICA")))</f>
        <v>0.01</v>
      </c>
      <c r="F94" s="28">
        <f>IF(ISERR(D94*E94),"NÃO SE APLICA",D94*E94)</f>
        <v>0.02</v>
      </c>
      <c r="G94" s="35"/>
      <c r="H94" s="35"/>
    </row>
    <row r="95" spans="1:8" ht="52.15" customHeight="1" x14ac:dyDescent="0.25">
      <c r="A95" s="79"/>
      <c r="B95" s="132" t="s">
        <v>136</v>
      </c>
      <c r="C95" s="132"/>
      <c r="D95" s="27">
        <v>2</v>
      </c>
      <c r="E95" s="31">
        <f>IF($D$11="",0.01,IF($D$11=2,0.01,IF($D$11=0,"NÃO SE APLICA")))</f>
        <v>0.01</v>
      </c>
      <c r="F95" s="28">
        <f>IF(ISERR(D95*E95),"NÃO SE APLICA",D95*E95)</f>
        <v>0.02</v>
      </c>
      <c r="G95" s="35"/>
      <c r="H95" s="35"/>
    </row>
    <row r="96" spans="1:8" ht="25.5" customHeight="1" x14ac:dyDescent="0.25">
      <c r="A96" s="79"/>
      <c r="B96" s="133"/>
      <c r="C96" s="133"/>
      <c r="D96" s="133"/>
      <c r="E96" s="133"/>
      <c r="F96" s="45">
        <f>SUM(F94:F95)</f>
        <v>0.04</v>
      </c>
      <c r="G96" s="46"/>
      <c r="H96" s="35"/>
    </row>
    <row r="97" spans="1:8" ht="28.15" customHeight="1" x14ac:dyDescent="0.25">
      <c r="A97" s="79"/>
      <c r="B97" s="134" t="s">
        <v>137</v>
      </c>
      <c r="C97" s="134"/>
      <c r="D97" s="134"/>
      <c r="E97" s="134"/>
      <c r="F97" s="134"/>
      <c r="G97" s="134"/>
      <c r="H97" s="134"/>
    </row>
    <row r="98" spans="1:8" ht="28.9" customHeight="1" x14ac:dyDescent="0.25">
      <c r="A98" s="79"/>
      <c r="B98" s="135" t="s">
        <v>138</v>
      </c>
      <c r="C98" s="30" t="s">
        <v>65</v>
      </c>
      <c r="D98" s="34">
        <v>2</v>
      </c>
      <c r="E98" s="28">
        <v>0.02</v>
      </c>
      <c r="F98" s="31">
        <f t="shared" ref="F98:F104" si="4">D98*E98</f>
        <v>0.04</v>
      </c>
      <c r="G98" s="35"/>
      <c r="H98" s="35"/>
    </row>
    <row r="99" spans="1:8" ht="33.6" customHeight="1" x14ac:dyDescent="0.25">
      <c r="A99" s="79"/>
      <c r="B99" s="135"/>
      <c r="C99" s="30" t="s">
        <v>66</v>
      </c>
      <c r="D99" s="34">
        <v>2</v>
      </c>
      <c r="E99" s="28">
        <v>0.02</v>
      </c>
      <c r="F99" s="31">
        <f t="shared" si="4"/>
        <v>0.04</v>
      </c>
      <c r="G99" s="35"/>
      <c r="H99" s="35"/>
    </row>
    <row r="100" spans="1:8" ht="46.15" customHeight="1" x14ac:dyDescent="0.25">
      <c r="A100" s="79"/>
      <c r="B100" s="71" t="s">
        <v>139</v>
      </c>
      <c r="C100" s="30" t="s">
        <v>67</v>
      </c>
      <c r="D100" s="34">
        <v>2</v>
      </c>
      <c r="E100" s="28">
        <v>0.01</v>
      </c>
      <c r="F100" s="31">
        <f t="shared" si="4"/>
        <v>0.02</v>
      </c>
      <c r="G100" s="35"/>
      <c r="H100" s="35"/>
    </row>
    <row r="101" spans="1:8" ht="32.450000000000003" customHeight="1" x14ac:dyDescent="0.25">
      <c r="A101" s="79"/>
      <c r="B101" s="71"/>
      <c r="C101" s="30" t="s">
        <v>68</v>
      </c>
      <c r="D101" s="34">
        <v>2</v>
      </c>
      <c r="E101" s="28">
        <v>0.01</v>
      </c>
      <c r="F101" s="31">
        <f t="shared" si="4"/>
        <v>0.02</v>
      </c>
      <c r="G101" s="35"/>
      <c r="H101" s="35"/>
    </row>
    <row r="102" spans="1:8" ht="37.15" customHeight="1" x14ac:dyDescent="0.25">
      <c r="A102" s="79"/>
      <c r="B102" s="71"/>
      <c r="C102" s="2" t="s">
        <v>69</v>
      </c>
      <c r="D102" s="34">
        <v>2</v>
      </c>
      <c r="E102" s="28">
        <v>0.01</v>
      </c>
      <c r="F102" s="31">
        <f t="shared" si="4"/>
        <v>0.02</v>
      </c>
      <c r="G102" s="35"/>
      <c r="H102" s="35"/>
    </row>
    <row r="103" spans="1:8" s="52" customFormat="1" ht="25.9" customHeight="1" x14ac:dyDescent="0.25">
      <c r="A103" s="79"/>
      <c r="B103" s="72" t="s">
        <v>140</v>
      </c>
      <c r="C103" s="50" t="s">
        <v>70</v>
      </c>
      <c r="D103" s="34">
        <v>2</v>
      </c>
      <c r="E103" s="28">
        <v>0.01</v>
      </c>
      <c r="F103" s="31">
        <f t="shared" si="4"/>
        <v>0.02</v>
      </c>
      <c r="G103" s="31"/>
      <c r="H103" s="51"/>
    </row>
    <row r="104" spans="1:8" s="52" customFormat="1" ht="25.9" customHeight="1" x14ac:dyDescent="0.25">
      <c r="A104" s="79"/>
      <c r="B104" s="72"/>
      <c r="C104" s="50" t="s">
        <v>71</v>
      </c>
      <c r="D104" s="34">
        <v>2</v>
      </c>
      <c r="E104" s="28">
        <v>0.01</v>
      </c>
      <c r="F104" s="31">
        <f t="shared" si="4"/>
        <v>0.02</v>
      </c>
      <c r="G104" s="31"/>
      <c r="H104" s="51"/>
    </row>
    <row r="105" spans="1:8" s="52" customFormat="1" ht="24" customHeight="1" x14ac:dyDescent="0.25">
      <c r="A105" s="79"/>
      <c r="B105" s="73"/>
      <c r="C105" s="73"/>
      <c r="D105" s="73"/>
      <c r="E105" s="73"/>
      <c r="F105" s="45">
        <f>SUM(F98:F104)</f>
        <v>0.18</v>
      </c>
      <c r="G105" s="25"/>
      <c r="H105" s="26"/>
    </row>
    <row r="106" spans="1:8" s="52" customFormat="1" ht="31.5" customHeight="1" x14ac:dyDescent="0.25">
      <c r="A106" s="79"/>
      <c r="B106" s="129" t="s">
        <v>72</v>
      </c>
      <c r="C106" s="129"/>
      <c r="D106" s="129"/>
      <c r="E106" s="129"/>
      <c r="F106" s="53">
        <f>IF(F65+F73+F81+F84+F92+F96+F105&lt;0,0, F65+F73+F81+F84+F92+F96+F105)</f>
        <v>0.76</v>
      </c>
      <c r="G106" s="130"/>
      <c r="H106" s="130"/>
    </row>
    <row r="107" spans="1:8" s="52" customFormat="1" ht="33.75" customHeight="1" x14ac:dyDescent="0.25">
      <c r="A107" s="131" t="s">
        <v>141</v>
      </c>
      <c r="B107" s="131"/>
      <c r="C107" s="131"/>
      <c r="D107" s="131"/>
      <c r="E107" s="131"/>
      <c r="F107" s="131"/>
      <c r="G107" s="54" t="s">
        <v>73</v>
      </c>
      <c r="H107" s="55">
        <f>F59*F106</f>
        <v>0.69920000000000004</v>
      </c>
    </row>
    <row r="109" spans="1:8" ht="28.9" customHeight="1" x14ac:dyDescent="0.25"/>
    <row r="110" spans="1:8" ht="40.9" customHeight="1" x14ac:dyDescent="0.25"/>
  </sheetData>
  <customSheetViews>
    <customSheetView guid="{6655B624-E4CF-41B4-AB4E-75C27C1964F1}" scale="120" showGridLines="0" fitToPage="1" state="hidden" topLeftCell="A115">
      <selection activeCell="B61" sqref="B61"/>
      <pageMargins left="0.25" right="0.25" top="0.51180555555555496" bottom="0.51180555555555496" header="0.51180555555555496" footer="0.51180555555555496"/>
      <pageSetup paperSize="9" firstPageNumber="0" fitToHeight="0" orientation="landscape" horizontalDpi="300" verticalDpi="300"/>
    </customSheetView>
    <customSheetView guid="{69CFA78B-14E3-4AF0-9EE3-C280887EFB93}" scale="120" showGridLines="0" fitToPage="1" state="hidden" topLeftCell="A115">
      <selection activeCell="B61" sqref="B61"/>
      <pageMargins left="0.25" right="0.25" top="0.51180555555555496" bottom="0.51180555555555496" header="0.51180555555555496" footer="0.51180555555555496"/>
      <pageSetup paperSize="9" firstPageNumber="0" fitToHeight="0" orientation="landscape" horizontalDpi="300" verticalDpi="300"/>
    </customSheetView>
  </customSheetViews>
  <mergeCells count="94">
    <mergeCell ref="A1:H1"/>
    <mergeCell ref="A3:B3"/>
    <mergeCell ref="E3:H3"/>
    <mergeCell ref="A4:B4"/>
    <mergeCell ref="E4:H4"/>
    <mergeCell ref="A5:B5"/>
    <mergeCell ref="E5:H5"/>
    <mergeCell ref="A7:H7"/>
    <mergeCell ref="A8:A14"/>
    <mergeCell ref="B8:C8"/>
    <mergeCell ref="E8:H8"/>
    <mergeCell ref="B9:H9"/>
    <mergeCell ref="B10:C10"/>
    <mergeCell ref="E10:H10"/>
    <mergeCell ref="B11:C11"/>
    <mergeCell ref="E11:H11"/>
    <mergeCell ref="B12:C12"/>
    <mergeCell ref="E12:H12"/>
    <mergeCell ref="B13:C13"/>
    <mergeCell ref="E13:H13"/>
    <mergeCell ref="B14:C14"/>
    <mergeCell ref="E14:H14"/>
    <mergeCell ref="A16:H16"/>
    <mergeCell ref="B17:C17"/>
    <mergeCell ref="A18:A59"/>
    <mergeCell ref="B18:H18"/>
    <mergeCell ref="B19:C19"/>
    <mergeCell ref="B20:C20"/>
    <mergeCell ref="B21:C21"/>
    <mergeCell ref="B22:C22"/>
    <mergeCell ref="B23:C23"/>
    <mergeCell ref="B24:E24"/>
    <mergeCell ref="B25:H25"/>
    <mergeCell ref="B26:C26"/>
    <mergeCell ref="B27:C27"/>
    <mergeCell ref="B28:C28"/>
    <mergeCell ref="B29:E29"/>
    <mergeCell ref="B30:H30"/>
    <mergeCell ref="B31:C31"/>
    <mergeCell ref="B32:B34"/>
    <mergeCell ref="B35:E35"/>
    <mergeCell ref="B36:H36"/>
    <mergeCell ref="B37:C37"/>
    <mergeCell ref="B38:C38"/>
    <mergeCell ref="B39:B43"/>
    <mergeCell ref="B44:B46"/>
    <mergeCell ref="B47:C47"/>
    <mergeCell ref="B48:E48"/>
    <mergeCell ref="B49:H49"/>
    <mergeCell ref="B50:B52"/>
    <mergeCell ref="B53:C53"/>
    <mergeCell ref="B54:C54"/>
    <mergeCell ref="B55:E55"/>
    <mergeCell ref="B56:H56"/>
    <mergeCell ref="B57:C57"/>
    <mergeCell ref="B58:E58"/>
    <mergeCell ref="B59:E59"/>
    <mergeCell ref="G59:H59"/>
    <mergeCell ref="B61:C61"/>
    <mergeCell ref="A62:A106"/>
    <mergeCell ref="B62:H62"/>
    <mergeCell ref="B63:C63"/>
    <mergeCell ref="B64:C64"/>
    <mergeCell ref="B65:E65"/>
    <mergeCell ref="B66:H66"/>
    <mergeCell ref="B67:B71"/>
    <mergeCell ref="B72:C72"/>
    <mergeCell ref="B73:E73"/>
    <mergeCell ref="B74:H74"/>
    <mergeCell ref="B75:B76"/>
    <mergeCell ref="B77:B79"/>
    <mergeCell ref="B80:C80"/>
    <mergeCell ref="B81:E81"/>
    <mergeCell ref="B82:H82"/>
    <mergeCell ref="B83:C83"/>
    <mergeCell ref="B84:E84"/>
    <mergeCell ref="B85:H85"/>
    <mergeCell ref="B86:B87"/>
    <mergeCell ref="B88:C88"/>
    <mergeCell ref="B89:B90"/>
    <mergeCell ref="B91:C91"/>
    <mergeCell ref="B92:E92"/>
    <mergeCell ref="B93:H93"/>
    <mergeCell ref="B94:C94"/>
    <mergeCell ref="B95:C95"/>
    <mergeCell ref="B96:E96"/>
    <mergeCell ref="B97:H97"/>
    <mergeCell ref="B98:B99"/>
    <mergeCell ref="B100:B102"/>
    <mergeCell ref="B103:B104"/>
    <mergeCell ref="B105:E105"/>
    <mergeCell ref="B106:E106"/>
    <mergeCell ref="G106:H106"/>
    <mergeCell ref="A107:F107"/>
  </mergeCells>
  <dataValidations count="2">
    <dataValidation type="list" allowBlank="1" showDropDown="1" showInputMessage="1" showErrorMessage="1" sqref="D30:D34 D36:D47 D49:D54 D56:D57 D62:D64 D66:D72 D75:D80 D82:D83 D85:D91 D94:D95 D97:D104 D18:D28" xr:uid="{00000000-0002-0000-0100-000000000000}">
      <formula1>"0,1,2"</formula1>
      <formula2>0</formula2>
    </dataValidation>
    <dataValidation type="list" showDropDown="1" showInputMessage="1" showErrorMessage="1" sqref="D10:D15" xr:uid="{00000000-0002-0000-0100-000001000000}">
      <formula1>"0,2"</formula1>
      <formula2>0</formula2>
    </dataValidation>
  </dataValidations>
  <pageMargins left="0.25" right="0.25" top="0.51180555555555496" bottom="0.51180555555555496" header="0.51180555555555496" footer="0.51180555555555496"/>
  <pageSetup paperSize="9" firstPageNumber="0" fitToHeight="0" orientation="landscape" horizontalDpi="300" verticalDpi="30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5532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Planilha1</vt:lpstr>
      <vt:lpstr>Cópia de segurança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Thiago Braga Smarzaro</dc:creator>
  <dc:description/>
  <cp:lastModifiedBy>Débora da Rocha Feijó</cp:lastModifiedBy>
  <cp:revision>49</cp:revision>
  <cp:lastPrinted>2023-09-08T14:25:05Z</cp:lastPrinted>
  <dcterms:created xsi:type="dcterms:W3CDTF">2018-02-02T13:20:06Z</dcterms:created>
  <dcterms:modified xsi:type="dcterms:W3CDTF">2023-09-22T19:25:04Z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